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C223" i="6" l="1"/>
  <c r="E223" i="6"/>
  <c r="F223" i="6"/>
  <c r="G223" i="6"/>
  <c r="B223" i="6"/>
  <c r="F14" i="6" l="1"/>
  <c r="F10" i="6" l="1"/>
  <c r="F15" i="6" s="1"/>
  <c r="G10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8" i="6"/>
  <c r="H224" i="6" l="1"/>
  <c r="I224" i="6" l="1"/>
  <c r="G14" i="6"/>
  <c r="H14" i="6" l="1"/>
  <c r="G15" i="6"/>
  <c r="H9" i="6"/>
  <c r="H10" i="6"/>
  <c r="H11" i="6"/>
  <c r="H12" i="6"/>
  <c r="H13" i="6"/>
  <c r="I16" i="6"/>
  <c r="I17" i="6"/>
  <c r="H225" i="6"/>
  <c r="H223" i="6" s="1"/>
  <c r="D225" i="6"/>
  <c r="D223" i="6" s="1"/>
  <c r="I225" i="6" l="1"/>
  <c r="I223" i="6" s="1"/>
  <c r="I8" i="6"/>
  <c r="I9" i="6"/>
  <c r="I13" i="6"/>
  <c r="I14" i="6"/>
  <c r="I11" i="6"/>
  <c r="I15" i="6"/>
  <c r="I12" i="6"/>
  <c r="H15" i="6"/>
  <c r="I10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<sst xmlns="http://schemas.openxmlformats.org/spreadsheetml/2006/main" count="223" uniqueCount="49">
  <si>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</si>
  <si>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</si>
  <si>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</si>
  <si>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</si>
  <si>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</si>
  <si>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</si>
  <si>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</si>
  <si>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</si>
  <si>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</si>
  <si>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</si>
  <si>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</si>
  <si>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</si>
  <si>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</si>
  <si>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</si>
  <si>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</si>
  <si>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</si>
  <si>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</si>
  <si>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</si>
  <si>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</si>
  <si>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</si>
  <si>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</si>
  <si>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</si>
  <si>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</si>
  <si>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</si>
  <si>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</si>
  <si>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</si>
  <si>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</si>
  <si>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</si>
  <si>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</si>
  <si>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</si>
  <si>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</si>
  <si>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</si>
  <si>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</si>
  <si>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</si>
  <si>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</si>
  <si>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</si>
  <si>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</si>
  <si>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</si>
  <si>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</si>
  <si>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</si>
  <si>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</si>
  <si>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† Revised</t>
  </si>
  <si>
    <t>Aquaculture</t>
  </si>
  <si>
    <t xml:space="preserve">Aquaculture </t>
  </si>
  <si>
    <t>December 2023</t>
  </si>
  <si>
    <r>
      <t>Sep</t>
    </r>
    <r>
      <rPr>
        <vertAlign val="superscript"/>
        <sz val="11.5"/>
        <rFont val="Book Antiqua"/>
        <family val="1"/>
      </rPr>
      <t>†</t>
    </r>
  </si>
  <si>
    <r>
      <t>Oct</t>
    </r>
    <r>
      <rPr>
        <vertAlign val="superscript"/>
        <sz val="11.5"/>
        <rFont val="Book Antiqua"/>
        <family val="1"/>
      </rPr>
      <t>†</t>
    </r>
  </si>
  <si>
    <r>
      <t>Nov</t>
    </r>
    <r>
      <rPr>
        <vertAlign val="superscript"/>
        <sz val="11.5"/>
        <rFont val="Book Antiqua"/>
        <family val="1"/>
      </rPr>
      <t>†</t>
    </r>
  </si>
  <si>
    <r>
      <t>Dec</t>
    </r>
    <r>
      <rPr>
        <vertAlign val="superscript"/>
        <sz val="11.5"/>
        <rFont val="Book Antiqua"/>
        <family val="1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</si>
</sst>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8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4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6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9" fillId="3" borderId="0" xfId="0" applyFont="1" applyFill="1"/>
    <xf numFmtId="164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4" fontId="31" fillId="2" borderId="1" xfId="1" applyNumberFormat="1" applyFont="1" applyFill="1" applyBorder="1"/>
    <xf numFmtId="164" fontId="31" fillId="3" borderId="1" xfId="1" applyNumberFormat="1" applyFont="1" applyFill="1" applyBorder="1"/>
    <xf numFmtId="164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4" fontId="28" fillId="0" borderId="1" xfId="0" applyNumberFormat="1" applyFont="1" applyBorder="1"/>
    <xf numFmtId="164" fontId="28" fillId="0" borderId="1" xfId="1" applyNumberFormat="1" applyFont="1" applyBorder="1"/>
    <xf numFmtId="164" fontId="28" fillId="0" borderId="1" xfId="1" applyNumberFormat="1" applyFont="1" applyBorder="1" applyAlignment="1">
      <alignment horizontal="right"/>
    </xf>
    <xf numFmtId="164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4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6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4" fontId="35" fillId="0" borderId="0" xfId="0" applyNumberFormat="1" applyFont="1"/>
    <xf numFmtId="43" fontId="15" fillId="0" borderId="1" xfId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0" fontId="39" fillId="0" borderId="0" xfId="0" applyFont="1"/>
    <xf numFmtId="164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4" fontId="18" fillId="8" borderId="1" xfId="1" applyNumberFormat="1" applyFont="1" applyFill="1" applyBorder="1" applyAlignment="1">
      <alignment horizontal="left" indent="1"/>
    </xf>
    <xf numFmtId="164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4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7" fontId="46" fillId="0" borderId="1" xfId="1" applyNumberFormat="1" applyFont="1" applyFill="1" applyBorder="1"/>
    <xf numFmtId="167" fontId="47" fillId="0" borderId="1" xfId="1" applyNumberFormat="1" applyFont="1" applyFill="1" applyBorder="1"/>
    <xf numFmtId="167" fontId="46" fillId="0" borderId="0" xfId="1" applyNumberFormat="1" applyFont="1" applyFill="1" applyBorder="1"/>
    <xf numFmtId="167" fontId="29" fillId="0" borderId="1" xfId="1" applyNumberFormat="1" applyFont="1" applyFill="1" applyBorder="1"/>
    <xf numFmtId="167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4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7" fontId="47" fillId="0" borderId="0" xfId="1" applyNumberFormat="1" applyFont="1" applyFill="1" applyBorder="1"/>
    <xf numFmtId="164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5" fontId="16" fillId="0" borderId="1" xfId="1" applyNumberFormat="1" applyFont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horizontal="left" indent="1"/>
    </xf>
    <xf numFmtId="164" fontId="36" fillId="0" borderId="1" xfId="1" applyNumberFormat="1" applyFont="1" applyFill="1" applyBorder="1" applyAlignment="1">
      <alignment horizontal="left" indent="1"/>
    </xf>
    <xf numFmtId="167" fontId="9" fillId="0" borderId="0" xfId="0" applyNumberFormat="1" applyFont="1"/>
    <xf numFmtId="167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4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4" fontId="29" fillId="0" borderId="0" xfId="0" applyNumberFormat="1" applyFont="1" applyFill="1" applyBorder="1"/>
    <xf numFmtId="164" fontId="29" fillId="0" borderId="0" xfId="1" applyNumberFormat="1" applyFont="1" applyFill="1" applyBorder="1"/>
    <xf numFmtId="164" fontId="35" fillId="0" borderId="0" xfId="1" applyNumberFormat="1" applyFont="1" applyFill="1" applyBorder="1"/>
    <xf numFmtId="165" fontId="29" fillId="0" borderId="0" xfId="1" applyNumberFormat="1" applyFont="1" applyFill="1" applyBorder="1"/>
    <xf numFmtId="164" fontId="0" fillId="0" borderId="0" xfId="1" applyNumberFormat="1" applyFont="1" applyFill="1"/>
    <xf numFmtId="0" fontId="44" fillId="0" borderId="0" xfId="0" applyFont="1" applyFill="1" applyBorder="1"/>
    <xf numFmtId="164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4" fontId="40" fillId="0" borderId="1" xfId="1" applyNumberFormat="1" applyFont="1" applyFill="1" applyBorder="1" applyAlignment="1">
      <alignment vertical="center"/>
    </xf>
    <xf numFmtId="164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4" fontId="35" fillId="0" borderId="1" xfId="1" applyNumberFormat="1" applyFont="1" applyFill="1" applyBorder="1"/>
    <xf numFmtId="0" fontId="29" fillId="0" borderId="0" xfId="0" applyFont="1" applyFill="1"/>
    <xf numFmtId="167" fontId="29" fillId="0" borderId="0" xfId="7" applyNumberFormat="1" applyFont="1" applyFill="1" applyBorder="1" applyAlignment="1">
      <alignment horizontal="center"/>
    </xf>
    <xf numFmtId="167" fontId="9" fillId="0" borderId="0" xfId="0" applyNumberFormat="1" applyFont="1" applyBorder="1" applyAlignment="1">
      <alignment vertical="center"/>
    </xf>
    <xf numFmtId="167" fontId="49" fillId="0" borderId="0" xfId="0" applyNumberFormat="1" applyFont="1"/>
    <xf numFmtId="164" fontId="16" fillId="0" borderId="1" xfId="1" applyNumberFormat="1" applyFont="1" applyFill="1" applyBorder="1" applyAlignment="1">
      <alignment vertical="center"/>
    </xf>
    <xf numFmtId="164" fontId="15" fillId="0" borderId="1" xfId="1" applyNumberFormat="1" applyFont="1" applyFill="1" applyBorder="1" applyAlignment="1">
      <alignment vertical="center"/>
    </xf>
    <xf numFmtId="164" fontId="25" fillId="0" borderId="1" xfId="1" applyNumberFormat="1" applyFont="1" applyBorder="1" applyAlignment="1">
      <alignment vertical="center"/>
    </xf>
    <xf numFmtId="167" fontId="11" fillId="0" borderId="0" xfId="0" applyNumberFormat="1" applyFont="1"/>
    <xf numFmtId="167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7" fontId="0" fillId="0" borderId="0" xfId="1" applyNumberFormat="1" applyFont="1"/>
    <xf numFmtId="0" fontId="1" fillId="0" borderId="0" xfId="0" applyFont="1" applyFill="1" applyBorder="1"/>
    <xf numFmtId="164" fontId="9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4"/>
  <sheetViews>
    <sheetView tabSelected="1" topLeftCell="A225" zoomScale="130" zoomScaleNormal="130" workbookViewId="0">
      <selection sqref="A1:I241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5" width="12.28515625" style="1" customWidth="1"/>
    <col min="6" max="6" width="12.85546875" style="1" customWidth="1"/>
    <col min="7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9"/>
      <c r="B1" s="139"/>
      <c r="C1" s="139"/>
      <c r="D1" s="139"/>
      <c r="E1" s="139"/>
      <c r="F1" s="139"/>
      <c r="G1" s="139"/>
      <c r="H1" s="139"/>
      <c r="I1" s="139"/>
    </row>
    <row r="2" spans="1:12" ht="24" customHeight="1" x14ac:dyDescent="0.2">
      <c r="A2" s="140" t="s">
        <v>36</v>
      </c>
      <c r="B2" s="140"/>
      <c r="C2" s="140"/>
      <c r="D2" s="140"/>
      <c r="E2" s="140"/>
      <c r="F2" s="140"/>
      <c r="G2" s="140"/>
      <c r="H2" s="140"/>
      <c r="I2" s="140"/>
    </row>
    <row r="3" spans="1:12" ht="24" customHeight="1" x14ac:dyDescent="0.2">
      <c r="A3" s="141" t="s">
        <v>44</v>
      </c>
      <c r="B3" s="141"/>
      <c r="C3" s="141"/>
      <c r="D3" s="141"/>
      <c r="E3" s="141"/>
      <c r="F3" s="141"/>
      <c r="G3" s="141"/>
      <c r="H3" s="141"/>
      <c r="I3" s="141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6"/>
    </row>
    <row r="7" spans="1:12" ht="36" x14ac:dyDescent="0.2">
      <c r="A7" s="143" t="s">
        <v>26</v>
      </c>
      <c r="B7" s="144"/>
      <c r="C7" s="119">
        <v>2019</v>
      </c>
      <c r="D7" s="119">
        <v>2020</v>
      </c>
      <c r="E7" s="119">
        <v>2021</v>
      </c>
      <c r="F7" s="119">
        <v>2022</v>
      </c>
      <c r="G7" s="119">
        <v>2023</v>
      </c>
      <c r="H7" s="5" t="s">
        <v>40</v>
      </c>
      <c r="I7" s="6" t="s">
        <v>35</v>
      </c>
      <c r="L7" s="126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8">
        <v>131170</v>
      </c>
      <c r="G8" s="130">
        <v>128950</v>
      </c>
      <c r="H8" s="9">
        <f t="shared" ref="H8:H15" si="0">+(G8-F8)/F8*100</f>
        <v>-1.6924601661965391</v>
      </c>
      <c r="I8" s="100">
        <f t="shared" ref="I8:I15" si="1">+G8/G$15*100</f>
        <v>31.677598447441476</v>
      </c>
      <c r="J8" s="136"/>
      <c r="K8" s="127"/>
      <c r="L8" s="126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8">
        <v>149440</v>
      </c>
      <c r="G9" s="130">
        <v>164995</v>
      </c>
      <c r="H9" s="9">
        <f t="shared" si="0"/>
        <v>10.408859743040685</v>
      </c>
      <c r="I9" s="100">
        <f t="shared" si="1"/>
        <v>40.532340875033782</v>
      </c>
      <c r="J9" s="136"/>
      <c r="K9" s="127"/>
      <c r="L9" s="126"/>
    </row>
    <row r="10" spans="1:12" s="133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>SUM(F8:F9)</f>
        <v>280610</v>
      </c>
      <c r="G10" s="79">
        <f>SUM(G8:G9)</f>
        <v>293945</v>
      </c>
      <c r="H10" s="74">
        <f t="shared" si="0"/>
        <v>4.7521471080859561</v>
      </c>
      <c r="I10" s="101">
        <f t="shared" si="1"/>
        <v>72.20993932247525</v>
      </c>
      <c r="J10" s="137"/>
      <c r="K10" s="131"/>
      <c r="L10" s="132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8">
        <v>94860</v>
      </c>
      <c r="G11" s="130">
        <v>93440</v>
      </c>
      <c r="H11" s="9">
        <f t="shared" si="0"/>
        <v>-1.4969428631667721</v>
      </c>
      <c r="I11" s="100">
        <f t="shared" si="1"/>
        <v>22.954283047141768</v>
      </c>
      <c r="J11" s="136"/>
      <c r="K11" s="127"/>
      <c r="L11" s="126"/>
    </row>
    <row r="12" spans="1:12" s="10" customFormat="1" ht="39" customHeight="1" x14ac:dyDescent="0.25">
      <c r="A12" s="7">
        <v>4</v>
      </c>
      <c r="B12" s="11" t="s">
        <v>42</v>
      </c>
      <c r="C12" s="120">
        <v>10710</v>
      </c>
      <c r="D12" s="120">
        <v>10140</v>
      </c>
      <c r="E12" s="120">
        <v>9105</v>
      </c>
      <c r="F12" s="128">
        <v>7680</v>
      </c>
      <c r="G12" s="130">
        <v>8085</v>
      </c>
      <c r="H12" s="9">
        <f t="shared" si="0"/>
        <v>5.2734375</v>
      </c>
      <c r="I12" s="100">
        <f t="shared" si="1"/>
        <v>1.9861448890854152</v>
      </c>
      <c r="J12" s="136"/>
      <c r="K12" s="127"/>
      <c r="L12" s="126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8">
        <v>14080</v>
      </c>
      <c r="G13" s="130">
        <v>11600</v>
      </c>
      <c r="H13" s="9">
        <f t="shared" si="0"/>
        <v>-17.613636363636363</v>
      </c>
      <c r="I13" s="100">
        <f t="shared" si="1"/>
        <v>2.8496327412975657</v>
      </c>
      <c r="J13" s="136"/>
      <c r="K13" s="127"/>
      <c r="L13" s="126"/>
    </row>
    <row r="14" spans="1:12" s="133" customFormat="1" ht="39" customHeight="1" x14ac:dyDescent="0.25">
      <c r="A14" s="12"/>
      <c r="B14" s="12" t="s">
        <v>14</v>
      </c>
      <c r="C14" s="79">
        <f t="shared" ref="C14:E14" si="2">SUM(C11:C13)</f>
        <v>90340</v>
      </c>
      <c r="D14" s="79">
        <f t="shared" si="2"/>
        <v>101810</v>
      </c>
      <c r="E14" s="79">
        <f t="shared" si="2"/>
        <v>104235</v>
      </c>
      <c r="F14" s="13">
        <f>SUM(F11:F13)</f>
        <v>116620</v>
      </c>
      <c r="G14" s="13">
        <f>SUM(G11:G13)</f>
        <v>113125</v>
      </c>
      <c r="H14" s="74">
        <f t="shared" si="0"/>
        <v>-2.9969130509346598</v>
      </c>
      <c r="I14" s="101">
        <f t="shared" si="1"/>
        <v>27.790060677524753</v>
      </c>
      <c r="J14" s="137"/>
      <c r="K14" s="131"/>
      <c r="L14" s="132"/>
    </row>
    <row r="15" spans="1:12" s="133" customFormat="1" ht="39" customHeight="1" x14ac:dyDescent="0.25">
      <c r="A15" s="14"/>
      <c r="B15" s="14" t="s">
        <v>22</v>
      </c>
      <c r="C15" s="121">
        <f t="shared" ref="C15:E15" si="3">+C10+C14</f>
        <v>505830</v>
      </c>
      <c r="D15" s="121">
        <f t="shared" si="3"/>
        <v>428740</v>
      </c>
      <c r="E15" s="121">
        <f t="shared" si="3"/>
        <v>435910</v>
      </c>
      <c r="F15" s="129">
        <f>+F10+F14</f>
        <v>397230</v>
      </c>
      <c r="G15" s="129">
        <f>+G10+G14</f>
        <v>407070</v>
      </c>
      <c r="H15" s="73">
        <f t="shared" si="0"/>
        <v>2.4771542934823652</v>
      </c>
      <c r="I15" s="102">
        <f t="shared" si="1"/>
        <v>100</v>
      </c>
      <c r="J15" s="137"/>
      <c r="K15" s="131"/>
      <c r="L15" s="132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ref="I16:I17" si="4">+(H16-G16)/G16*100</f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4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5"/>
      <c r="B22" s="142" t="s">
        <v>16</v>
      </c>
      <c r="C22" s="142"/>
      <c r="D22" s="142"/>
      <c r="E22" s="147" t="s">
        <v>17</v>
      </c>
      <c r="F22" s="147"/>
      <c r="G22" s="147"/>
      <c r="H22" s="147"/>
      <c r="I22" s="147"/>
    </row>
    <row r="23" spans="1:12" ht="40.5" customHeight="1" x14ac:dyDescent="0.2">
      <c r="A23" s="146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43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H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>SUM(I211:I222)</f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>SUM(B224:B235)</f>
        <v>128950</v>
      </c>
      <c r="C223" s="70">
        <f t="shared" ref="C223:I223" si="124">SUM(C224:C235)</f>
        <v>164995</v>
      </c>
      <c r="D223" s="70">
        <f t="shared" si="124"/>
        <v>293945</v>
      </c>
      <c r="E223" s="70">
        <f t="shared" si="124"/>
        <v>93440</v>
      </c>
      <c r="F223" s="70">
        <f t="shared" si="124"/>
        <v>8085</v>
      </c>
      <c r="G223" s="70">
        <f t="shared" si="124"/>
        <v>11600</v>
      </c>
      <c r="H223" s="70">
        <f t="shared" si="124"/>
        <v>113125</v>
      </c>
      <c r="I223" s="70">
        <f t="shared" si="124"/>
        <v>407070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:D229" si="125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:H229" si="126">SUM(E224:G224)</f>
        <v>8045</v>
      </c>
      <c r="I224" s="103">
        <f t="shared" ref="I224:I229" si="127">+H224+D224</f>
        <v>33435</v>
      </c>
      <c r="J224" s="86"/>
      <c r="K224" s="98"/>
      <c r="L224" s="94"/>
      <c r="N224" s="61"/>
      <c r="O224" s="61"/>
      <c r="P224" s="61"/>
    </row>
    <row r="225" spans="1:16" s="62" customFormat="1" ht="17.25" customHeight="1" x14ac:dyDescent="0.3">
      <c r="A225" s="83" t="s">
        <v>1</v>
      </c>
      <c r="B225" s="84">
        <v>11610</v>
      </c>
      <c r="C225" s="84">
        <v>14670</v>
      </c>
      <c r="D225" s="103">
        <f t="shared" si="125"/>
        <v>26280</v>
      </c>
      <c r="E225" s="106">
        <v>6530</v>
      </c>
      <c r="F225" s="106">
        <v>495</v>
      </c>
      <c r="G225" s="106">
        <v>910</v>
      </c>
      <c r="H225" s="103">
        <f t="shared" si="126"/>
        <v>7935</v>
      </c>
      <c r="I225" s="103">
        <f t="shared" si="127"/>
        <v>34215</v>
      </c>
      <c r="J225" s="86"/>
      <c r="K225" s="98"/>
      <c r="L225" s="94"/>
      <c r="N225" s="61"/>
      <c r="O225" s="61"/>
      <c r="P225" s="61"/>
    </row>
    <row r="226" spans="1:16" s="62" customFormat="1" ht="17.25" customHeight="1" x14ac:dyDescent="0.3">
      <c r="A226" s="83" t="s">
        <v>2</v>
      </c>
      <c r="B226" s="84">
        <v>12490</v>
      </c>
      <c r="C226" s="84">
        <v>14710</v>
      </c>
      <c r="D226" s="103">
        <f t="shared" si="125"/>
        <v>27200</v>
      </c>
      <c r="E226" s="106">
        <v>6460</v>
      </c>
      <c r="F226" s="106">
        <v>460</v>
      </c>
      <c r="G226" s="106">
        <v>1070</v>
      </c>
      <c r="H226" s="103">
        <f t="shared" si="126"/>
        <v>7990</v>
      </c>
      <c r="I226" s="103">
        <f t="shared" si="127"/>
        <v>35190</v>
      </c>
      <c r="J226" s="86"/>
      <c r="K226" s="98"/>
      <c r="L226" s="94"/>
      <c r="N226" s="61"/>
      <c r="O226" s="61"/>
      <c r="P226" s="61"/>
    </row>
    <row r="227" spans="1:16" s="62" customFormat="1" ht="17.25" customHeight="1" x14ac:dyDescent="0.3">
      <c r="A227" s="83" t="s">
        <v>3</v>
      </c>
      <c r="B227" s="84">
        <v>11900</v>
      </c>
      <c r="C227" s="84">
        <v>12990</v>
      </c>
      <c r="D227" s="103">
        <f t="shared" si="125"/>
        <v>24890</v>
      </c>
      <c r="E227" s="106">
        <v>5880</v>
      </c>
      <c r="F227" s="106">
        <v>390</v>
      </c>
      <c r="G227" s="106">
        <v>1180</v>
      </c>
      <c r="H227" s="103">
        <f t="shared" si="126"/>
        <v>7450</v>
      </c>
      <c r="I227" s="103">
        <f>+H227+D227</f>
        <v>32340</v>
      </c>
      <c r="J227" s="86"/>
      <c r="K227" s="98"/>
      <c r="L227" s="94"/>
      <c r="N227" s="61"/>
      <c r="O227" s="61"/>
      <c r="P227" s="61"/>
    </row>
    <row r="228" spans="1:16" s="62" customFormat="1" ht="17.25" customHeight="1" x14ac:dyDescent="0.3">
      <c r="A228" s="83" t="s">
        <v>4</v>
      </c>
      <c r="B228" s="84">
        <v>8360</v>
      </c>
      <c r="C228" s="84">
        <v>13520</v>
      </c>
      <c r="D228" s="103">
        <f t="shared" si="125"/>
        <v>21880</v>
      </c>
      <c r="E228" s="106">
        <v>6330</v>
      </c>
      <c r="F228" s="106">
        <v>410</v>
      </c>
      <c r="G228" s="106">
        <v>1450</v>
      </c>
      <c r="H228" s="103">
        <f t="shared" si="126"/>
        <v>8190</v>
      </c>
      <c r="I228" s="103">
        <f t="shared" si="127"/>
        <v>30070</v>
      </c>
      <c r="J228" s="86"/>
      <c r="K228" s="98"/>
      <c r="L228" s="94"/>
      <c r="N228" s="61"/>
      <c r="O228" s="61"/>
      <c r="P228" s="61"/>
    </row>
    <row r="229" spans="1:16" s="62" customFormat="1" ht="17.25" customHeight="1" x14ac:dyDescent="0.3">
      <c r="A229" s="83" t="s">
        <v>11</v>
      </c>
      <c r="B229" s="84">
        <v>8320</v>
      </c>
      <c r="C229" s="84">
        <v>10780</v>
      </c>
      <c r="D229" s="103">
        <f t="shared" si="125"/>
        <v>19100</v>
      </c>
      <c r="E229" s="106">
        <v>6565</v>
      </c>
      <c r="F229" s="106">
        <v>550</v>
      </c>
      <c r="G229" s="106">
        <v>935</v>
      </c>
      <c r="H229" s="103">
        <f t="shared" si="126"/>
        <v>8050</v>
      </c>
      <c r="I229" s="103">
        <f t="shared" si="127"/>
        <v>27150</v>
      </c>
      <c r="J229" s="86"/>
      <c r="K229" s="98"/>
      <c r="L229" s="94"/>
      <c r="N229" s="61"/>
      <c r="O229" s="61"/>
      <c r="P229" s="61"/>
    </row>
    <row r="230" spans="1:16" s="62" customFormat="1" ht="17.25" customHeight="1" x14ac:dyDescent="0.3">
      <c r="A230" s="83" t="s">
        <v>5</v>
      </c>
      <c r="B230" s="84">
        <v>10220</v>
      </c>
      <c r="C230" s="84">
        <v>10730</v>
      </c>
      <c r="D230" s="103">
        <f t="shared" ref="D230" si="128">SUM(B230:C230)</f>
        <v>20950</v>
      </c>
      <c r="E230" s="106">
        <v>7280</v>
      </c>
      <c r="F230" s="106">
        <v>860</v>
      </c>
      <c r="G230" s="106">
        <v>990</v>
      </c>
      <c r="H230" s="103">
        <f t="shared" ref="H230" si="129">SUM(E230:G230)</f>
        <v>9130</v>
      </c>
      <c r="I230" s="103">
        <f t="shared" ref="I230" si="130">+H230+D230</f>
        <v>30080</v>
      </c>
      <c r="J230" s="86"/>
      <c r="K230" s="98"/>
      <c r="L230" s="94"/>
      <c r="N230" s="61"/>
      <c r="O230" s="61"/>
      <c r="P230" s="61"/>
    </row>
    <row r="231" spans="1:16" s="62" customFormat="1" ht="17.25" customHeight="1" x14ac:dyDescent="0.3">
      <c r="A231" s="83" t="s">
        <v>6</v>
      </c>
      <c r="B231" s="84">
        <v>11510</v>
      </c>
      <c r="C231" s="84">
        <v>12060</v>
      </c>
      <c r="D231" s="103">
        <f t="shared" ref="D231" si="131">SUM(B231:C231)</f>
        <v>23570</v>
      </c>
      <c r="E231" s="106">
        <v>9600</v>
      </c>
      <c r="F231" s="106">
        <v>2160</v>
      </c>
      <c r="G231" s="106">
        <v>550</v>
      </c>
      <c r="H231" s="103">
        <f t="shared" ref="H231" si="132">SUM(E231:G231)</f>
        <v>12310</v>
      </c>
      <c r="I231" s="103">
        <f t="shared" ref="I231" si="133">+H231+D231</f>
        <v>35880</v>
      </c>
      <c r="J231" s="86"/>
      <c r="K231" s="98"/>
      <c r="L231" s="94"/>
      <c r="N231" s="61"/>
      <c r="O231" s="61"/>
      <c r="P231" s="61"/>
    </row>
    <row r="232" spans="1:16" s="62" customFormat="1" ht="17.25" customHeight="1" x14ac:dyDescent="0.3">
      <c r="A232" s="83" t="s">
        <v>45</v>
      </c>
      <c r="B232" s="84">
        <v>10240</v>
      </c>
      <c r="C232" s="84">
        <v>13570</v>
      </c>
      <c r="D232" s="103">
        <f t="shared" ref="D232" si="134">SUM(B232:C232)</f>
        <v>23810</v>
      </c>
      <c r="E232" s="106">
        <v>10055</v>
      </c>
      <c r="F232" s="106">
        <v>1055</v>
      </c>
      <c r="G232" s="106">
        <v>610</v>
      </c>
      <c r="H232" s="103">
        <f t="shared" ref="H232" si="135">SUM(E232:G232)</f>
        <v>11720</v>
      </c>
      <c r="I232" s="103">
        <f t="shared" ref="I232" si="136">+H232+D232</f>
        <v>35530</v>
      </c>
      <c r="J232" s="86"/>
      <c r="K232" s="98"/>
      <c r="L232" s="94"/>
      <c r="N232" s="61"/>
      <c r="O232" s="61"/>
      <c r="P232" s="61"/>
    </row>
    <row r="233" spans="1:16" s="62" customFormat="1" ht="17.25" customHeight="1" x14ac:dyDescent="0.3">
      <c r="A233" s="83" t="s">
        <v>46</v>
      </c>
      <c r="B233" s="84">
        <v>10640</v>
      </c>
      <c r="C233" s="84">
        <v>16345</v>
      </c>
      <c r="D233" s="103">
        <f t="shared" ref="D233" si="137">SUM(B233:C233)</f>
        <v>26985</v>
      </c>
      <c r="E233" s="106">
        <v>9965</v>
      </c>
      <c r="F233" s="106">
        <v>570</v>
      </c>
      <c r="G233" s="106">
        <v>755</v>
      </c>
      <c r="H233" s="103">
        <f t="shared" ref="H233" si="138">SUM(E233:G233)</f>
        <v>11290</v>
      </c>
      <c r="I233" s="103">
        <f t="shared" ref="I233" si="139">+H233+D233</f>
        <v>38275</v>
      </c>
      <c r="J233" s="86"/>
      <c r="K233" s="98"/>
      <c r="L233" s="94"/>
      <c r="N233" s="61"/>
      <c r="O233" s="61"/>
      <c r="P233" s="61"/>
    </row>
    <row r="234" spans="1:16" s="62" customFormat="1" ht="17.25" customHeight="1" x14ac:dyDescent="0.3">
      <c r="A234" s="83" t="s">
        <v>47</v>
      </c>
      <c r="B234" s="84">
        <v>11260</v>
      </c>
      <c r="C234" s="84">
        <v>16720</v>
      </c>
      <c r="D234" s="103">
        <f t="shared" ref="D234:D235" si="140">SUM(B234:C234)</f>
        <v>27980</v>
      </c>
      <c r="E234" s="106">
        <v>9125</v>
      </c>
      <c r="F234" s="106">
        <v>295</v>
      </c>
      <c r="G234" s="106">
        <v>1120</v>
      </c>
      <c r="H234" s="103">
        <f>SUM(E234:G234)</f>
        <v>10540</v>
      </c>
      <c r="I234" s="103">
        <f t="shared" ref="I234:I235" si="141">+H234+D234</f>
        <v>38520</v>
      </c>
      <c r="J234" s="86"/>
      <c r="K234" s="98"/>
      <c r="L234" s="94"/>
      <c r="N234" s="61"/>
      <c r="O234" s="61"/>
      <c r="P234" s="61"/>
    </row>
    <row r="235" spans="1:16" s="62" customFormat="1" ht="17.25" customHeight="1" x14ac:dyDescent="0.3">
      <c r="A235" s="83" t="s">
        <v>48</v>
      </c>
      <c r="B235" s="84">
        <v>11180</v>
      </c>
      <c r="C235" s="84">
        <v>14730</v>
      </c>
      <c r="D235" s="103">
        <f t="shared" si="140"/>
        <v>25910</v>
      </c>
      <c r="E235" s="106">
        <v>8940</v>
      </c>
      <c r="F235" s="106">
        <v>365</v>
      </c>
      <c r="G235" s="106">
        <v>1170</v>
      </c>
      <c r="H235" s="103">
        <f>SUM(E235:G235)</f>
        <v>10475</v>
      </c>
      <c r="I235" s="103">
        <f t="shared" si="141"/>
        <v>36385</v>
      </c>
      <c r="J235" s="86"/>
      <c r="K235" s="98"/>
      <c r="L235" s="94"/>
      <c r="N235" s="61"/>
      <c r="O235" s="61"/>
      <c r="P235" s="61"/>
    </row>
    <row r="236" spans="1:16" s="82" customFormat="1" ht="19.149999999999999" customHeight="1" x14ac:dyDescent="0.25">
      <c r="A236" s="80" t="s">
        <v>38</v>
      </c>
      <c r="B236" s="81"/>
      <c r="C236" s="81"/>
      <c r="D236" s="81"/>
      <c r="E236" s="81"/>
      <c r="F236" s="81"/>
      <c r="G236" s="81"/>
      <c r="H236" s="81"/>
      <c r="I236" s="81"/>
      <c r="J236" s="118"/>
      <c r="K236" s="118"/>
      <c r="L236" s="99"/>
    </row>
    <row r="237" spans="1:16" s="82" customFormat="1" ht="15.6" customHeight="1" x14ac:dyDescent="0.25">
      <c r="A237" s="138" t="s">
        <v>39</v>
      </c>
      <c r="B237" s="138"/>
      <c r="C237" s="138"/>
      <c r="D237" s="138"/>
      <c r="E237" s="138"/>
      <c r="F237" s="138"/>
      <c r="G237" s="138"/>
      <c r="H237" s="138"/>
      <c r="I237" s="138"/>
      <c r="J237" s="117"/>
      <c r="K237" s="117"/>
      <c r="L237" s="99"/>
    </row>
    <row r="238" spans="1:16" ht="15.75" x14ac:dyDescent="0.25">
      <c r="A238" s="80" t="s">
        <v>41</v>
      </c>
      <c r="B238" s="50"/>
      <c r="C238" s="50"/>
      <c r="D238" s="50"/>
      <c r="E238" s="50"/>
      <c r="F238" s="50"/>
      <c r="G238" s="50"/>
      <c r="H238" s="50"/>
      <c r="I238" s="50"/>
    </row>
    <row r="239" spans="1:16" x14ac:dyDescent="0.2">
      <c r="B239" s="105"/>
      <c r="C239" s="105"/>
      <c r="D239" s="105"/>
      <c r="E239" s="105"/>
      <c r="F239" s="105"/>
      <c r="G239" s="105"/>
      <c r="H239" s="105"/>
      <c r="I239" s="105"/>
      <c r="J239" s="135"/>
    </row>
    <row r="240" spans="1:16" x14ac:dyDescent="0.2">
      <c r="B240" s="105"/>
      <c r="C240" s="105"/>
      <c r="D240" s="105"/>
      <c r="E240" s="105"/>
      <c r="F240" s="105"/>
      <c r="G240" s="105"/>
      <c r="H240" s="105"/>
      <c r="I240" s="105"/>
    </row>
    <row r="241" spans="5:12" x14ac:dyDescent="0.2">
      <c r="E241" s="134"/>
      <c r="F241" s="134"/>
      <c r="G241" s="134"/>
      <c r="H241" s="134"/>
      <c r="J241" s="1"/>
      <c r="K241" s="1"/>
      <c r="L241" s="1"/>
    </row>
    <row r="242" spans="5:12" x14ac:dyDescent="0.2">
      <c r="E242" s="134"/>
      <c r="F242" s="134"/>
      <c r="G242" s="134"/>
      <c r="H242" s="134"/>
      <c r="J242" s="1"/>
      <c r="K242" s="1"/>
      <c r="L242" s="1"/>
    </row>
    <row r="243" spans="5:12" x14ac:dyDescent="0.2">
      <c r="E243" s="134"/>
      <c r="F243" s="134"/>
      <c r="G243" s="134"/>
      <c r="H243" s="134"/>
      <c r="J243" s="1"/>
      <c r="K243" s="1"/>
      <c r="L243" s="1"/>
    </row>
    <row r="244" spans="5:12" x14ac:dyDescent="0.2">
      <c r="E244" s="134"/>
      <c r="F244" s="134"/>
      <c r="G244" s="134"/>
      <c r="H244" s="134"/>
      <c r="J244" s="1"/>
      <c r="K244" s="1"/>
      <c r="L244" s="1"/>
    </row>
    <row r="245" spans="5:12" x14ac:dyDescent="0.2">
      <c r="E245" s="134"/>
      <c r="F245" s="134"/>
      <c r="G245" s="134"/>
      <c r="H245" s="134"/>
      <c r="J245" s="1"/>
      <c r="K245" s="1"/>
      <c r="L245" s="1"/>
    </row>
    <row r="247" spans="5:12" x14ac:dyDescent="0.2">
      <c r="E247" s="50"/>
      <c r="F247" s="50"/>
      <c r="G247" s="50"/>
      <c r="H247" s="50"/>
      <c r="J247" s="1"/>
      <c r="K247" s="1"/>
      <c r="L247" s="1"/>
    </row>
    <row r="248" spans="5:12" x14ac:dyDescent="0.2">
      <c r="E248" s="50"/>
      <c r="F248" s="50"/>
      <c r="G248" s="50"/>
      <c r="H248" s="50"/>
      <c r="J248" s="1"/>
      <c r="K248" s="1"/>
      <c r="L248" s="1"/>
    </row>
    <row r="249" spans="5:12" x14ac:dyDescent="0.2">
      <c r="E249" s="50"/>
      <c r="F249" s="50"/>
      <c r="G249" s="50"/>
      <c r="H249" s="50"/>
      <c r="J249" s="1"/>
      <c r="K249" s="1"/>
      <c r="L249" s="1"/>
    </row>
    <row r="250" spans="5:12" x14ac:dyDescent="0.2">
      <c r="E250" s="50"/>
      <c r="F250" s="50"/>
      <c r="G250" s="50"/>
      <c r="H250" s="50"/>
      <c r="J250" s="1"/>
      <c r="K250" s="1"/>
      <c r="L250" s="1"/>
    </row>
    <row r="251" spans="5:12" x14ac:dyDescent="0.2">
      <c r="E251" s="50"/>
      <c r="F251" s="50"/>
      <c r="G251" s="50"/>
      <c r="H251" s="50"/>
      <c r="J251" s="1"/>
      <c r="K251" s="1"/>
      <c r="L251" s="1"/>
    </row>
    <row r="252" spans="5:12" x14ac:dyDescent="0.2">
      <c r="E252" s="50"/>
      <c r="F252" s="50"/>
      <c r="G252" s="50"/>
      <c r="H252" s="50"/>
      <c r="J252" s="1"/>
      <c r="K252" s="1"/>
      <c r="L252" s="1"/>
    </row>
    <row r="253" spans="5:12" x14ac:dyDescent="0.2">
      <c r="E253" s="50"/>
      <c r="F253" s="50"/>
      <c r="G253" s="50"/>
      <c r="H253" s="50"/>
      <c r="J253" s="1"/>
      <c r="K253" s="1"/>
      <c r="L253" s="1"/>
    </row>
    <row r="254" spans="5:12" x14ac:dyDescent="0.2">
      <c r="E254" s="50"/>
      <c r="F254" s="50"/>
      <c r="G254" s="50"/>
      <c r="H254" s="50"/>
      <c r="J254" s="1"/>
      <c r="K254" s="1"/>
      <c r="L254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37:I237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User</cp:lastModifiedBy>
  <cp:lastPrinted>2023-03-08T06:49:22Z</cp:lastPrinted>
  <dcterms:created xsi:type="dcterms:W3CDTF">2005-08-10T04:31:46Z</dcterms:created>
  <dcterms:modified xsi:type="dcterms:W3CDTF">2024-03-05T07:57:30Z</dcterms:modified>
</cp:coreProperties>
</file>