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15600" windowHeight="11160"/>
  </bookViews>
  <sheets>
    <sheet name="Wholesale" sheetId="2" r:id="rId1"/>
    <sheet name="Retail" sheetId="96" r:id="rId2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6" i="96" l="1"/>
  <c r="G33" i="96"/>
  <c r="G32" i="96"/>
  <c r="G24" i="96" l="1"/>
  <c r="H16" i="96"/>
  <c r="G13" i="96"/>
  <c r="G4" i="96" l="1"/>
  <c r="H24" i="96" l="1"/>
  <c r="H32" i="96" l="1"/>
  <c r="H31" i="96"/>
  <c r="G31" i="96"/>
  <c r="H30" i="96"/>
  <c r="G30" i="96"/>
  <c r="H27" i="96"/>
  <c r="G27" i="96"/>
  <c r="H26" i="96"/>
  <c r="G26" i="96"/>
  <c r="G25" i="96"/>
  <c r="G23" i="96"/>
  <c r="H22" i="96"/>
  <c r="G22" i="96"/>
  <c r="H21" i="96"/>
  <c r="H20" i="96"/>
  <c r="G20" i="96"/>
  <c r="H19" i="96"/>
  <c r="G19" i="96"/>
  <c r="H18" i="96"/>
  <c r="G18" i="96"/>
  <c r="H17" i="96"/>
  <c r="G17" i="96"/>
  <c r="H13" i="96"/>
  <c r="H12" i="96"/>
  <c r="G12" i="96"/>
  <c r="H11" i="96"/>
  <c r="G11" i="96"/>
  <c r="H10" i="96"/>
  <c r="G10" i="96"/>
  <c r="H9" i="96"/>
  <c r="G9" i="96"/>
  <c r="H8" i="96"/>
  <c r="G8" i="96"/>
  <c r="H7" i="96"/>
  <c r="G7" i="96"/>
  <c r="H6" i="96"/>
  <c r="G6" i="96"/>
  <c r="H5" i="96"/>
  <c r="G5" i="96"/>
  <c r="H4" i="96"/>
  <c r="H34" i="2"/>
  <c r="H33" i="2"/>
  <c r="H32" i="2"/>
  <c r="G32" i="2"/>
  <c r="H31" i="2"/>
  <c r="G31" i="2"/>
  <c r="H30" i="2"/>
  <c r="G29" i="2"/>
  <c r="H29" i="2"/>
  <c r="H28" i="2"/>
  <c r="G28" i="2"/>
  <c r="H27" i="2"/>
  <c r="G27" i="2"/>
  <c r="H26" i="2"/>
  <c r="G25" i="2"/>
  <c r="H25" i="2"/>
  <c r="H24" i="2"/>
  <c r="G24" i="2"/>
  <c r="H23" i="2"/>
  <c r="H22" i="2"/>
  <c r="G21" i="2"/>
  <c r="H21" i="2"/>
  <c r="G19" i="2"/>
  <c r="H19" i="2"/>
  <c r="H18" i="2"/>
  <c r="G17" i="2"/>
  <c r="H17" i="2"/>
  <c r="H16" i="2"/>
  <c r="G16" i="2"/>
  <c r="G15" i="2"/>
  <c r="H15" i="2"/>
  <c r="H14" i="2"/>
  <c r="G13" i="2"/>
  <c r="H13" i="2"/>
  <c r="H12" i="2"/>
  <c r="G12" i="2"/>
  <c r="H11" i="2"/>
  <c r="G11" i="2"/>
  <c r="H10" i="2"/>
  <c r="G9" i="2"/>
  <c r="H9" i="2"/>
  <c r="H8" i="2"/>
  <c r="G8" i="2"/>
  <c r="H7" i="2"/>
  <c r="G7" i="2"/>
  <c r="H6" i="2"/>
  <c r="G5" i="2"/>
  <c r="H5" i="2"/>
  <c r="H4" i="2"/>
  <c r="G4" i="2"/>
  <c r="G6" i="2" l="1"/>
  <c r="G10" i="2"/>
  <c r="G14" i="2"/>
  <c r="G18" i="2"/>
  <c r="G22" i="2"/>
  <c r="G26" i="2"/>
  <c r="G30" i="2"/>
  <c r="G34" i="2"/>
  <c r="G33" i="2"/>
</calcChain>
</file>

<file path=xl/sharedStrings.xml><?xml version="1.0" encoding="utf-8"?>
<sst xmlns="http://schemas.openxmlformats.org/spreadsheetml/2006/main" count="160" uniqueCount="95">
  <si>
    <t xml:space="preserve">Table  1 :  Change in  Wholesale  Prices at Peliyagoda Fish Market (Rs/Kg) </t>
  </si>
  <si>
    <t>Variety</t>
  </si>
  <si>
    <t xml:space="preserve"> </t>
  </si>
  <si>
    <t>Sinhala Name</t>
  </si>
  <si>
    <t>Common Name</t>
  </si>
  <si>
    <t xml:space="preserve">Last week </t>
  </si>
  <si>
    <t>Last Year</t>
  </si>
  <si>
    <t>තෝරා</t>
  </si>
  <si>
    <t>Seer (Ni-L)</t>
  </si>
  <si>
    <t>පරව් (ලොකු)</t>
  </si>
  <si>
    <t>Trevally (L)</t>
  </si>
  <si>
    <t xml:space="preserve">  </t>
  </si>
  <si>
    <t>ගල්මාළු (ලොකු)</t>
  </si>
  <si>
    <t>Rock fish (L)</t>
  </si>
  <si>
    <t>ගල්මාළු (පොඩි)</t>
  </si>
  <si>
    <t>Rock fish (S)</t>
  </si>
  <si>
    <t>තලපත්</t>
  </si>
  <si>
    <t>Sail fish</t>
  </si>
  <si>
    <t>බලයා</t>
  </si>
  <si>
    <t>Skipjack tuna</t>
  </si>
  <si>
    <t>කෙළවල්ලා</t>
  </si>
  <si>
    <t>Yellowfin tuna</t>
  </si>
  <si>
    <t>සාලයා (මට්ට)</t>
  </si>
  <si>
    <t>Sardinella</t>
  </si>
  <si>
    <t>මෝරා</t>
  </si>
  <si>
    <t>Sharks</t>
  </si>
  <si>
    <t>හුරුල්ලා</t>
  </si>
  <si>
    <t>Herrings</t>
  </si>
  <si>
    <t>කුම්බලා</t>
  </si>
  <si>
    <t>Indian Mackerel</t>
  </si>
  <si>
    <t>කාරල්ලා</t>
  </si>
  <si>
    <t>Pony fish</t>
  </si>
  <si>
    <t>කටුවල්ලා</t>
  </si>
  <si>
    <t>Katuwalla</t>
  </si>
  <si>
    <t>හාල්මැස්සා</t>
  </si>
  <si>
    <t>Anchovy</t>
  </si>
  <si>
    <t>ඉස්සා (M)</t>
  </si>
  <si>
    <t>Prawns (M) 3"</t>
  </si>
  <si>
    <t xml:space="preserve"> කොප්පරා</t>
  </si>
  <si>
    <t>Marlins</t>
  </si>
  <si>
    <t>අලගොඩුවා</t>
  </si>
  <si>
    <t>Frigate tuna(L)</t>
  </si>
  <si>
    <t>ඇටවල්ලා</t>
  </si>
  <si>
    <t>Kawakawa</t>
  </si>
  <si>
    <t>ඇටිස්සා</t>
  </si>
  <si>
    <t>Red Bream(L)</t>
  </si>
  <si>
    <t>බෝල්ලා</t>
  </si>
  <si>
    <t>Big eye scade</t>
  </si>
  <si>
    <t>ගින්නටි පරව්</t>
  </si>
  <si>
    <t>Ginnati Paraw</t>
  </si>
  <si>
    <t>හබරලි</t>
  </si>
  <si>
    <t>Needle fish</t>
  </si>
  <si>
    <t>හැඩැල්ලා</t>
  </si>
  <si>
    <t>Indian Anchovies</t>
  </si>
  <si>
    <t>ජීලාවා</t>
  </si>
  <si>
    <t>Barracuda(L)</t>
  </si>
  <si>
    <t>ලින්නා</t>
  </si>
  <si>
    <t>Indian Scad(L)</t>
  </si>
  <si>
    <t>Indian Scad(S)</t>
  </si>
  <si>
    <t>ලේන පරව්</t>
  </si>
  <si>
    <t>Rainbow Runner</t>
  </si>
  <si>
    <t>සුද්දා</t>
  </si>
  <si>
    <t>Threadfin  Bream</t>
  </si>
  <si>
    <t>සූඩයා</t>
  </si>
  <si>
    <t>White Sardinella</t>
  </si>
  <si>
    <t>දැල්ලා</t>
  </si>
  <si>
    <t>Squids /Cuttle fish(Peeli)</t>
  </si>
  <si>
    <t>කකුළුවා(L)</t>
  </si>
  <si>
    <t>Sea Crabs(L)</t>
  </si>
  <si>
    <t>තිලාපියා</t>
  </si>
  <si>
    <t>Tilapia (M)</t>
  </si>
  <si>
    <t>Abbreviations :  L - Large, M - Medium, S - Small</t>
  </si>
  <si>
    <t xml:space="preserve">Table 2:  Change in Consumer Prices at Selected Markets  - (Rs/Kg) </t>
  </si>
  <si>
    <t>Seer</t>
  </si>
  <si>
    <t>Rock Fish (L)</t>
  </si>
  <si>
    <t>Shark</t>
  </si>
  <si>
    <t>Indian mackerel</t>
  </si>
  <si>
    <t>Anchovies</t>
  </si>
  <si>
    <t>Prawns (M)</t>
  </si>
  <si>
    <t>Frigate tuna</t>
  </si>
  <si>
    <t>Ginnati paraw</t>
  </si>
  <si>
    <t>Indian Anchovy</t>
  </si>
  <si>
    <t>Indian Scade</t>
  </si>
  <si>
    <t>Rainbow runner</t>
  </si>
  <si>
    <t>Threadfin bream</t>
  </si>
  <si>
    <t>Cuttle fish</t>
  </si>
  <si>
    <t>කකුළුවා</t>
  </si>
  <si>
    <t>Thilapia (M)</t>
  </si>
  <si>
    <t>Maharagama and Dematagoda fish markets.</t>
  </si>
  <si>
    <r>
      <t>*</t>
    </r>
    <r>
      <rPr>
        <i/>
        <u/>
        <sz val="11"/>
        <color indexed="8"/>
        <rFont val="Calisto MT"/>
        <family val="1"/>
      </rPr>
      <t xml:space="preserve"> Selected Markets</t>
    </r>
    <r>
      <rPr>
        <i/>
        <sz val="11"/>
        <color indexed="8"/>
        <rFont val="Calisto MT"/>
        <family val="1"/>
      </rPr>
      <t xml:space="preserve"> - Wellampitiya, Borella, Battaramulla,Maradana,  Nugegoda,  Kirulapana   </t>
    </r>
  </si>
  <si>
    <r>
      <t>1</t>
    </r>
    <r>
      <rPr>
        <b/>
        <vertAlign val="superscript"/>
        <sz val="11"/>
        <color indexed="8"/>
        <rFont val="Calibri"/>
        <family val="2"/>
      </rPr>
      <t>st</t>
    </r>
    <r>
      <rPr>
        <b/>
        <sz val="11"/>
        <color indexed="8"/>
        <rFont val="Calibri"/>
        <family val="2"/>
      </rPr>
      <t xml:space="preserve"> week of Apr.</t>
    </r>
  </si>
  <si>
    <r>
      <t>2</t>
    </r>
    <r>
      <rPr>
        <b/>
        <vertAlign val="superscript"/>
        <sz val="11"/>
        <color rgb="FF000000"/>
        <rFont val="Calibri"/>
        <family val="2"/>
      </rPr>
      <t>nd</t>
    </r>
    <r>
      <rPr>
        <b/>
        <sz val="11"/>
        <color rgb="FF000000"/>
        <rFont val="Calibri"/>
        <family val="2"/>
      </rPr>
      <t xml:space="preserve"> week of Apr.</t>
    </r>
  </si>
  <si>
    <r>
      <t>% Change   compared to:2</t>
    </r>
    <r>
      <rPr>
        <b/>
        <vertAlign val="superscript"/>
        <sz val="11"/>
        <color rgb="FF000000"/>
        <rFont val="Times New Roman"/>
        <family val="1"/>
      </rPr>
      <t>nd</t>
    </r>
    <r>
      <rPr>
        <b/>
        <sz val="11"/>
        <color rgb="FF000000"/>
        <rFont val="Times New Roman"/>
        <family val="1"/>
      </rPr>
      <t xml:space="preserve"> week of Apr. 2026</t>
    </r>
  </si>
  <si>
    <r>
      <t>2</t>
    </r>
    <r>
      <rPr>
        <b/>
        <vertAlign val="superscript"/>
        <sz val="11"/>
        <color indexed="8"/>
        <rFont val="Calibri"/>
        <family val="2"/>
      </rPr>
      <t>nd</t>
    </r>
    <r>
      <rPr>
        <b/>
        <sz val="11"/>
        <color indexed="8"/>
        <rFont val="Calibri"/>
        <family val="2"/>
      </rPr>
      <t xml:space="preserve"> week of Apr.</t>
    </r>
  </si>
  <si>
    <r>
      <t>% Change   compared to:2</t>
    </r>
    <r>
      <rPr>
        <b/>
        <vertAlign val="superscript"/>
        <sz val="11"/>
        <color indexed="8"/>
        <rFont val="Times New Roman"/>
        <family val="1"/>
      </rPr>
      <t>nd</t>
    </r>
    <r>
      <rPr>
        <b/>
        <sz val="11"/>
        <color indexed="8"/>
        <rFont val="Times New Roman"/>
        <family val="1"/>
      </rPr>
      <t xml:space="preserve"> week of Apr. 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</si>
</sst>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33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b/>
      <sz val="11"/>
      <name val="Calisto MT"/>
      <family val="1"/>
    </font>
    <font>
      <b/>
      <sz val="11"/>
      <color indexed="8"/>
      <name val="Calibri"/>
      <family val="2"/>
    </font>
    <font>
      <sz val="11"/>
      <color theme="1"/>
      <name val="Calisto MT"/>
      <family val="1"/>
    </font>
    <font>
      <sz val="11"/>
      <color indexed="8"/>
      <name val="Calisto MT"/>
      <family val="1"/>
    </font>
    <font>
      <i/>
      <sz val="11"/>
      <color theme="1"/>
      <name val="Calisto MT"/>
      <family val="1"/>
    </font>
    <font>
      <i/>
      <sz val="11"/>
      <color theme="0"/>
      <name val="Calisto MT"/>
      <family val="1"/>
    </font>
    <font>
      <b/>
      <sz val="11"/>
      <color rgb="FF000000"/>
      <name val="Calibri"/>
      <family val="2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vertAlign val="superscript"/>
      <sz val="11"/>
      <color indexed="8"/>
      <name val="Calibri"/>
      <family val="2"/>
    </font>
    <font>
      <i/>
      <u/>
      <sz val="11"/>
      <color indexed="8"/>
      <name val="Calisto MT"/>
      <family val="1"/>
    </font>
    <font>
      <i/>
      <sz val="11"/>
      <color indexed="8"/>
      <name val="Calisto MT"/>
      <family val="1"/>
    </font>
    <font>
      <b/>
      <vertAlign val="superscript"/>
      <sz val="11"/>
      <color indexed="8"/>
      <name val="Times New Roman"/>
      <family val="1"/>
    </font>
    <font>
      <sz val="11"/>
      <color theme="1"/>
      <name val="Calibri"/>
      <family val="2"/>
      <scheme val="minor"/>
    </font>
    <font>
      <b/>
      <sz val="11"/>
      <color rgb="FF000000"/>
      <name val="Times New Roman"/>
      <family val="1"/>
    </font>
    <font>
      <b/>
      <sz val="11"/>
      <color theme="1"/>
      <name val="Calisto MT"/>
      <family val="1"/>
    </font>
    <font>
      <sz val="11"/>
      <name val="Calibri"/>
      <family val="2"/>
      <scheme val="minor"/>
    </font>
    <font>
      <sz val="11"/>
      <name val="Calisto MT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indexed="8"/>
      <name val="Iskoola Pota"/>
      <family val="1"/>
    </font>
    <font>
      <sz val="11"/>
      <color indexed="8"/>
      <name val="Times New Roman"/>
      <family val="1"/>
    </font>
    <font>
      <sz val="11"/>
      <name val="Calibri "/>
      <charset val="134"/>
    </font>
    <font>
      <sz val="11"/>
      <color theme="1"/>
      <name val="Calibri"/>
      <charset val="134"/>
      <scheme val="minor"/>
    </font>
    <font>
      <b/>
      <vertAlign val="superscript"/>
      <sz val="11"/>
      <color rgb="FF000000"/>
      <name val="Calibri"/>
      <family val="2"/>
    </font>
    <font>
      <b/>
      <vertAlign val="superscript"/>
      <sz val="11"/>
      <color rgb="FF00000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7">
    <xf numFmtId="0" fontId="0" fillId="0" borderId="0"/>
    <xf numFmtId="9" fontId="20" fillId="0" borderId="0" applyFont="0" applyFill="0" applyBorder="0" applyAlignment="0" applyProtection="0"/>
    <xf numFmtId="0" fontId="20" fillId="0" borderId="0"/>
    <xf numFmtId="0" fontId="14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43" fontId="30" fillId="0" borderId="0" applyFont="0" applyFill="0" applyBorder="0" applyAlignment="0" applyProtection="0"/>
  </cellStyleXfs>
  <cellXfs count="76">
    <xf numFmtId="0" fontId="0" fillId="0" borderId="0" xfId="0"/>
    <xf numFmtId="0" fontId="4" fillId="4" borderId="6" xfId="2" applyFont="1" applyFill="1" applyBorder="1" applyAlignment="1">
      <alignment horizontal="center" vertical="center"/>
    </xf>
    <xf numFmtId="0" fontId="5" fillId="4" borderId="6" xfId="0" applyFont="1" applyFill="1" applyBorder="1" applyAlignment="1">
      <alignment wrapText="1"/>
    </xf>
    <xf numFmtId="0" fontId="3" fillId="4" borderId="6" xfId="0" applyFont="1" applyFill="1" applyBorder="1" applyAlignment="1">
      <alignment horizontal="center" vertical="center" wrapText="1"/>
    </xf>
    <xf numFmtId="0" fontId="6" fillId="2" borderId="6" xfId="0" applyFont="1" applyFill="1" applyBorder="1"/>
    <xf numFmtId="0" fontId="6" fillId="3" borderId="6" xfId="0" applyFont="1" applyFill="1" applyBorder="1"/>
    <xf numFmtId="0" fontId="7" fillId="3" borderId="6" xfId="0" applyFont="1" applyFill="1" applyBorder="1"/>
    <xf numFmtId="0" fontId="6" fillId="3" borderId="12" xfId="0" applyFont="1" applyFill="1" applyBorder="1"/>
    <xf numFmtId="0" fontId="8" fillId="0" borderId="0" xfId="0" applyFont="1"/>
    <xf numFmtId="0" fontId="6" fillId="0" borderId="0" xfId="0" applyFont="1"/>
    <xf numFmtId="0" fontId="9" fillId="0" borderId="0" xfId="0" applyFont="1"/>
    <xf numFmtId="0" fontId="10" fillId="5" borderId="6" xfId="0" applyFont="1" applyFill="1" applyBorder="1" applyAlignment="1">
      <alignment wrapText="1"/>
    </xf>
    <xf numFmtId="0" fontId="5" fillId="5" borderId="6" xfId="0" applyFont="1" applyFill="1" applyBorder="1" applyAlignment="1">
      <alignment wrapText="1"/>
    </xf>
    <xf numFmtId="0" fontId="3" fillId="5" borderId="6" xfId="0" applyFont="1" applyFill="1" applyBorder="1" applyAlignment="1">
      <alignment horizontal="center" vertical="center" wrapText="1"/>
    </xf>
    <xf numFmtId="2" fontId="11" fillId="0" borderId="6" xfId="0" applyNumberFormat="1" applyFont="1" applyBorder="1"/>
    <xf numFmtId="2" fontId="11" fillId="0" borderId="0" xfId="0" applyNumberFormat="1" applyFont="1"/>
    <xf numFmtId="0" fontId="2" fillId="0" borderId="0" xfId="0" applyFont="1"/>
    <xf numFmtId="0" fontId="3" fillId="3" borderId="5" xfId="0" applyFont="1" applyFill="1" applyBorder="1" applyAlignment="1">
      <alignment horizontal="center" vertical="center"/>
    </xf>
    <xf numFmtId="0" fontId="6" fillId="2" borderId="9" xfId="0" applyFont="1" applyFill="1" applyBorder="1"/>
    <xf numFmtId="2" fontId="2" fillId="2" borderId="6" xfId="0" applyNumberFormat="1" applyFont="1" applyFill="1" applyBorder="1"/>
    <xf numFmtId="2" fontId="11" fillId="2" borderId="6" xfId="0" applyNumberFormat="1" applyFont="1" applyFill="1" applyBorder="1"/>
    <xf numFmtId="9" fontId="23" fillId="2" borderId="6" xfId="1" applyFont="1" applyFill="1" applyBorder="1" applyAlignment="1"/>
    <xf numFmtId="0" fontId="6" fillId="3" borderId="9" xfId="0" applyFont="1" applyFill="1" applyBorder="1"/>
    <xf numFmtId="2" fontId="2" fillId="3" borderId="6" xfId="0" applyNumberFormat="1" applyFont="1" applyFill="1" applyBorder="1"/>
    <xf numFmtId="2" fontId="11" fillId="3" borderId="6" xfId="0" applyNumberFormat="1" applyFont="1" applyFill="1" applyBorder="1"/>
    <xf numFmtId="9" fontId="23" fillId="3" borderId="6" xfId="1" applyFont="1" applyFill="1" applyBorder="1" applyAlignment="1"/>
    <xf numFmtId="2" fontId="2" fillId="2" borderId="10" xfId="0" applyNumberFormat="1" applyFont="1" applyFill="1" applyBorder="1"/>
    <xf numFmtId="2" fontId="11" fillId="2" borderId="10" xfId="0" applyNumberFormat="1" applyFont="1" applyFill="1" applyBorder="1"/>
    <xf numFmtId="9" fontId="23" fillId="0" borderId="6" xfId="1" applyFont="1" applyFill="1" applyBorder="1" applyAlignment="1"/>
    <xf numFmtId="0" fontId="24" fillId="3" borderId="6" xfId="2" applyFont="1" applyFill="1" applyBorder="1"/>
    <xf numFmtId="2" fontId="2" fillId="0" borderId="6" xfId="0" applyNumberFormat="1" applyFont="1" applyBorder="1"/>
    <xf numFmtId="0" fontId="6" fillId="3" borderId="11" xfId="0" applyFont="1" applyFill="1" applyBorder="1"/>
    <xf numFmtId="0" fontId="3" fillId="5" borderId="5" xfId="0" applyFont="1" applyFill="1" applyBorder="1" applyAlignment="1">
      <alignment horizontal="center" vertical="center"/>
    </xf>
    <xf numFmtId="0" fontId="26" fillId="5" borderId="15" xfId="2" applyFont="1" applyFill="1" applyBorder="1" applyAlignment="1">
      <alignment horizontal="center" vertical="center"/>
    </xf>
    <xf numFmtId="0" fontId="26" fillId="0" borderId="6" xfId="2" applyFont="1" applyBorder="1" applyAlignment="1">
      <alignment horizontal="right"/>
    </xf>
    <xf numFmtId="0" fontId="27" fillId="0" borderId="6" xfId="0" applyFont="1" applyBorder="1"/>
    <xf numFmtId="0" fontId="26" fillId="0" borderId="6" xfId="2" applyFont="1" applyBorder="1"/>
    <xf numFmtId="9" fontId="2" fillId="0" borderId="6" xfId="1" applyFont="1" applyBorder="1" applyAlignment="1"/>
    <xf numFmtId="0" fontId="26" fillId="6" borderId="6" xfId="2" applyFont="1" applyFill="1" applyBorder="1" applyAlignment="1">
      <alignment horizontal="right"/>
    </xf>
    <xf numFmtId="0" fontId="27" fillId="6" borderId="6" xfId="0" applyFont="1" applyFill="1" applyBorder="1"/>
    <xf numFmtId="0" fontId="26" fillId="6" borderId="6" xfId="2" applyFont="1" applyFill="1" applyBorder="1"/>
    <xf numFmtId="9" fontId="2" fillId="6" borderId="6" xfId="1" applyFont="1" applyFill="1" applyBorder="1" applyAlignment="1"/>
    <xf numFmtId="9" fontId="2" fillId="2" borderId="6" xfId="1" applyFont="1" applyFill="1" applyBorder="1" applyAlignment="1"/>
    <xf numFmtId="0" fontId="27" fillId="8" borderId="6" xfId="0" applyFont="1" applyFill="1" applyBorder="1"/>
    <xf numFmtId="0" fontId="26" fillId="8" borderId="6" xfId="2" applyFont="1" applyFill="1" applyBorder="1"/>
    <xf numFmtId="0" fontId="28" fillId="6" borderId="6" xfId="0" applyFont="1" applyFill="1" applyBorder="1"/>
    <xf numFmtId="0" fontId="26" fillId="0" borderId="0" xfId="0" applyFont="1" applyAlignment="1">
      <alignment horizontal="left"/>
    </xf>
    <xf numFmtId="0" fontId="29" fillId="0" borderId="0" xfId="0" applyFont="1" applyAlignment="1">
      <alignment horizontal="left"/>
    </xf>
    <xf numFmtId="0" fontId="1" fillId="0" borderId="0" xfId="0" applyFont="1"/>
    <xf numFmtId="43" fontId="2" fillId="0" borderId="6" xfId="6" applyFont="1" applyBorder="1"/>
    <xf numFmtId="43" fontId="11" fillId="0" borderId="6" xfId="6" applyFont="1" applyBorder="1"/>
    <xf numFmtId="43" fontId="12" fillId="6" borderId="6" xfId="6" applyFont="1" applyFill="1" applyBorder="1" applyAlignment="1">
      <alignment wrapText="1"/>
    </xf>
    <xf numFmtId="43" fontId="12" fillId="6" borderId="6" xfId="6" applyFont="1" applyFill="1" applyBorder="1"/>
    <xf numFmtId="43" fontId="11" fillId="6" borderId="6" xfId="6" applyFont="1" applyFill="1" applyBorder="1"/>
    <xf numFmtId="43" fontId="12" fillId="7" borderId="6" xfId="6" applyFont="1" applyFill="1" applyBorder="1"/>
    <xf numFmtId="43" fontId="2" fillId="6" borderId="6" xfId="6" applyFont="1" applyFill="1" applyBorder="1"/>
    <xf numFmtId="43" fontId="12" fillId="2" borderId="6" xfId="6" applyFont="1" applyFill="1" applyBorder="1"/>
    <xf numFmtId="43" fontId="13" fillId="6" borderId="6" xfId="6" applyFont="1" applyFill="1" applyBorder="1"/>
    <xf numFmtId="43" fontId="13" fillId="0" borderId="6" xfId="6" applyFont="1" applyBorder="1"/>
    <xf numFmtId="0" fontId="25" fillId="0" borderId="13" xfId="2" applyFont="1" applyBorder="1" applyAlignment="1">
      <alignment horizontal="center" vertical="center"/>
    </xf>
    <xf numFmtId="0" fontId="25" fillId="0" borderId="14" xfId="2" applyFont="1" applyBorder="1" applyAlignment="1">
      <alignment horizontal="center" vertical="center"/>
    </xf>
    <xf numFmtId="0" fontId="25" fillId="0" borderId="0" xfId="2" applyFont="1" applyAlignment="1">
      <alignment horizontal="center" vertical="center"/>
    </xf>
    <xf numFmtId="0" fontId="3" fillId="5" borderId="6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/>
    </xf>
    <xf numFmtId="0" fontId="21" fillId="5" borderId="6" xfId="2" applyFont="1" applyFill="1" applyBorder="1" applyAlignment="1">
      <alignment horizontal="center" vertical="center" wrapText="1"/>
    </xf>
    <xf numFmtId="0" fontId="3" fillId="5" borderId="6" xfId="2" applyFont="1" applyFill="1" applyBorder="1" applyAlignment="1">
      <alignment horizontal="center" vertical="center" wrapText="1"/>
    </xf>
    <xf numFmtId="0" fontId="26" fillId="5" borderId="15" xfId="2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center" vertical="center" wrapText="1"/>
    </xf>
    <xf numFmtId="0" fontId="22" fillId="2" borderId="0" xfId="0" applyFont="1" applyFill="1" applyAlignment="1">
      <alignment horizontal="center" vertical="center" wrapText="1"/>
    </xf>
    <xf numFmtId="0" fontId="22" fillId="3" borderId="2" xfId="0" applyFont="1" applyFill="1" applyBorder="1" applyAlignment="1">
      <alignment horizontal="center" vertic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3" borderId="4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 wrapText="1"/>
    </xf>
    <xf numFmtId="0" fontId="4" fillId="4" borderId="7" xfId="2" applyFont="1" applyFill="1" applyBorder="1" applyAlignment="1">
      <alignment horizontal="center" vertical="center"/>
    </xf>
    <xf numFmtId="0" fontId="4" fillId="4" borderId="8" xfId="2" applyFont="1" applyFill="1" applyBorder="1" applyAlignment="1">
      <alignment horizontal="center" vertical="center"/>
    </xf>
  </cellXfs>
  <cellStyles count="7">
    <cellStyle name="Comma" xfId="6" builtinId="3"/>
    <cellStyle name="Normal" xfId="0" builtinId="0"/>
    <cellStyle name="Normal 2" xfId="2"/>
    <cellStyle name="Normal 2 2" xfId="3"/>
    <cellStyle name="Normal 2 3" xfId="4"/>
    <cellStyle name="Normal 3" xfId="5"/>
    <cellStyle name="Percent" xfId="1" builtinId="5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"/>
  <sheetViews>
    <sheetView tabSelected="1" topLeftCell="A19" workbookViewId="0">
      <selection activeCell="H20" sqref="H20"/>
    </sheetView>
  </sheetViews>
  <sheetFormatPr defaultColWidth="9" defaultRowHeight="15"/>
  <cols>
    <col min="1" max="1" width="4.28515625" style="16" customWidth="1"/>
    <col min="2" max="2" width="15.42578125" style="16" customWidth="1"/>
    <col min="3" max="3" width="17" style="16" customWidth="1"/>
    <col min="4" max="4" width="11.28515625" style="16" customWidth="1"/>
    <col min="5" max="5" width="11.5703125" style="16" customWidth="1"/>
    <col min="6" max="6" width="10.85546875" style="16" customWidth="1"/>
    <col min="7" max="7" width="7.7109375" style="16" customWidth="1"/>
    <col min="8" max="8" width="7.5703125" style="16" customWidth="1"/>
    <col min="9" max="16384" width="9" style="16"/>
  </cols>
  <sheetData>
    <row r="1" spans="1:9">
      <c r="A1" s="59" t="s">
        <v>0</v>
      </c>
      <c r="B1" s="60"/>
      <c r="C1" s="60"/>
      <c r="D1" s="60"/>
      <c r="E1" s="60"/>
      <c r="F1" s="60"/>
      <c r="G1" s="61"/>
      <c r="H1" s="61"/>
    </row>
    <row r="2" spans="1:9" ht="67.5" customHeight="1">
      <c r="A2" s="62" t="s">
        <v>1</v>
      </c>
      <c r="B2" s="62"/>
      <c r="C2" s="62"/>
      <c r="D2" s="32">
        <v>2025</v>
      </c>
      <c r="E2" s="63">
        <v>2026</v>
      </c>
      <c r="F2" s="63"/>
      <c r="G2" s="64" t="s">
        <v>92</v>
      </c>
      <c r="H2" s="65"/>
      <c r="I2" s="16" t="s">
        <v>2</v>
      </c>
    </row>
    <row r="3" spans="1:9" ht="40.5" customHeight="1">
      <c r="A3" s="66" t="s">
        <v>3</v>
      </c>
      <c r="B3" s="66"/>
      <c r="C3" s="33" t="s">
        <v>4</v>
      </c>
      <c r="D3" s="11" t="s">
        <v>91</v>
      </c>
      <c r="E3" s="12" t="s">
        <v>90</v>
      </c>
      <c r="F3" s="11" t="s">
        <v>91</v>
      </c>
      <c r="G3" s="13" t="s">
        <v>5</v>
      </c>
      <c r="H3" s="13" t="s">
        <v>6</v>
      </c>
    </row>
    <row r="4" spans="1:9">
      <c r="A4" s="34">
        <v>1</v>
      </c>
      <c r="B4" s="35" t="s">
        <v>7</v>
      </c>
      <c r="C4" s="36" t="s">
        <v>8</v>
      </c>
      <c r="D4" s="49">
        <v>1660</v>
      </c>
      <c r="E4" s="49">
        <v>2066.6666666666665</v>
      </c>
      <c r="F4" s="50">
        <v>2040</v>
      </c>
      <c r="G4" s="37">
        <f t="shared" ref="G4:G34" si="0">+(F4-E4)/E4</f>
        <v>-1.290322580645154E-2</v>
      </c>
      <c r="H4" s="37">
        <f t="shared" ref="H4:H34" si="1">+((F4-D4)/D4)</f>
        <v>0.2289156626506024</v>
      </c>
    </row>
    <row r="5" spans="1:9">
      <c r="A5" s="38">
        <v>2</v>
      </c>
      <c r="B5" s="39" t="s">
        <v>9</v>
      </c>
      <c r="C5" s="40" t="s">
        <v>10</v>
      </c>
      <c r="D5" s="51">
        <v>1200</v>
      </c>
      <c r="E5" s="52">
        <v>1141.6666666666667</v>
      </c>
      <c r="F5" s="53">
        <v>1340</v>
      </c>
      <c r="G5" s="41">
        <f t="shared" si="0"/>
        <v>0.17372262773722619</v>
      </c>
      <c r="H5" s="41">
        <f t="shared" si="1"/>
        <v>0.11666666666666667</v>
      </c>
      <c r="I5" s="16" t="s">
        <v>11</v>
      </c>
    </row>
    <row r="6" spans="1:9">
      <c r="A6" s="34">
        <v>3</v>
      </c>
      <c r="B6" s="35" t="s">
        <v>12</v>
      </c>
      <c r="C6" s="36" t="s">
        <v>13</v>
      </c>
      <c r="D6" s="49">
        <v>1333.3333333333333</v>
      </c>
      <c r="E6" s="54">
        <v>1225</v>
      </c>
      <c r="F6" s="50">
        <v>1500</v>
      </c>
      <c r="G6" s="42">
        <f t="shared" si="0"/>
        <v>0.22448979591836735</v>
      </c>
      <c r="H6" s="37">
        <f t="shared" si="1"/>
        <v>0.12500000000000006</v>
      </c>
      <c r="I6" s="16" t="s">
        <v>2</v>
      </c>
    </row>
    <row r="7" spans="1:9">
      <c r="A7" s="38">
        <v>4</v>
      </c>
      <c r="B7" s="39" t="s">
        <v>14</v>
      </c>
      <c r="C7" s="40" t="s">
        <v>15</v>
      </c>
      <c r="D7" s="55">
        <v>862.5</v>
      </c>
      <c r="E7" s="52">
        <v>1083.3333333333333</v>
      </c>
      <c r="F7" s="53">
        <v>1100</v>
      </c>
      <c r="G7" s="41">
        <f t="shared" si="0"/>
        <v>1.5384615384615455E-2</v>
      </c>
      <c r="H7" s="41">
        <f t="shared" si="1"/>
        <v>0.27536231884057971</v>
      </c>
    </row>
    <row r="8" spans="1:9">
      <c r="A8" s="34">
        <v>5</v>
      </c>
      <c r="B8" s="43" t="s">
        <v>16</v>
      </c>
      <c r="C8" s="44" t="s">
        <v>17</v>
      </c>
      <c r="D8" s="49">
        <v>1800</v>
      </c>
      <c r="E8" s="49">
        <v>1666.6666666666667</v>
      </c>
      <c r="F8" s="50">
        <v>1785.7142857142858</v>
      </c>
      <c r="G8" s="37">
        <f t="shared" si="0"/>
        <v>7.1428571428571425E-2</v>
      </c>
      <c r="H8" s="37">
        <f t="shared" si="1"/>
        <v>-7.9365079365078996E-3</v>
      </c>
    </row>
    <row r="9" spans="1:9">
      <c r="A9" s="38">
        <v>6</v>
      </c>
      <c r="B9" s="39" t="s">
        <v>18</v>
      </c>
      <c r="C9" s="40" t="s">
        <v>19</v>
      </c>
      <c r="D9" s="55">
        <v>1120</v>
      </c>
      <c r="E9" s="52">
        <v>945.83333333333337</v>
      </c>
      <c r="F9" s="53">
        <v>900</v>
      </c>
      <c r="G9" s="41">
        <f t="shared" si="0"/>
        <v>-4.8458149779735719E-2</v>
      </c>
      <c r="H9" s="41">
        <f t="shared" si="1"/>
        <v>-0.19642857142857142</v>
      </c>
      <c r="I9" s="16" t="s">
        <v>2</v>
      </c>
    </row>
    <row r="10" spans="1:9">
      <c r="A10" s="34">
        <v>7</v>
      </c>
      <c r="B10" s="35" t="s">
        <v>20</v>
      </c>
      <c r="C10" s="36" t="s">
        <v>21</v>
      </c>
      <c r="D10" s="49">
        <v>1620</v>
      </c>
      <c r="E10" s="49">
        <v>1308.3333333333333</v>
      </c>
      <c r="F10" s="50">
        <v>1475</v>
      </c>
      <c r="G10" s="37">
        <f t="shared" si="0"/>
        <v>0.12738853503184719</v>
      </c>
      <c r="H10" s="37">
        <f t="shared" si="1"/>
        <v>-8.9506172839506168E-2</v>
      </c>
      <c r="I10" s="16" t="s">
        <v>2</v>
      </c>
    </row>
    <row r="11" spans="1:9">
      <c r="A11" s="38">
        <v>8</v>
      </c>
      <c r="B11" s="39" t="s">
        <v>22</v>
      </c>
      <c r="C11" s="40" t="s">
        <v>23</v>
      </c>
      <c r="D11" s="55">
        <v>411.37</v>
      </c>
      <c r="E11" s="52">
        <v>600</v>
      </c>
      <c r="F11" s="53">
        <v>629.16666666666663</v>
      </c>
      <c r="G11" s="41">
        <f t="shared" si="0"/>
        <v>4.8611111111111049E-2</v>
      </c>
      <c r="H11" s="41">
        <f t="shared" si="1"/>
        <v>0.52944227013799405</v>
      </c>
    </row>
    <row r="12" spans="1:9">
      <c r="A12" s="34">
        <v>9</v>
      </c>
      <c r="B12" s="35" t="s">
        <v>24</v>
      </c>
      <c r="C12" s="36" t="s">
        <v>25</v>
      </c>
      <c r="D12" s="49">
        <v>1100</v>
      </c>
      <c r="E12" s="56">
        <v>1200</v>
      </c>
      <c r="F12" s="50">
        <v>1116.6666666666667</v>
      </c>
      <c r="G12" s="42">
        <f t="shared" si="0"/>
        <v>-6.9444444444444378E-2</v>
      </c>
      <c r="H12" s="37">
        <f t="shared" si="1"/>
        <v>1.515151515151522E-2</v>
      </c>
    </row>
    <row r="13" spans="1:9">
      <c r="A13" s="38">
        <v>10</v>
      </c>
      <c r="B13" s="39" t="s">
        <v>26</v>
      </c>
      <c r="C13" s="40" t="s">
        <v>27</v>
      </c>
      <c r="D13" s="55">
        <v>950</v>
      </c>
      <c r="E13" s="52">
        <v>1100</v>
      </c>
      <c r="F13" s="53">
        <v>917.85714285714289</v>
      </c>
      <c r="G13" s="41">
        <f t="shared" si="0"/>
        <v>-0.16558441558441556</v>
      </c>
      <c r="H13" s="41">
        <f t="shared" si="1"/>
        <v>-3.3834586466165377E-2</v>
      </c>
    </row>
    <row r="14" spans="1:9">
      <c r="A14" s="34">
        <v>11</v>
      </c>
      <c r="B14" s="35" t="s">
        <v>28</v>
      </c>
      <c r="C14" s="36" t="s">
        <v>29</v>
      </c>
      <c r="D14" s="49">
        <v>980</v>
      </c>
      <c r="E14" s="49">
        <v>1162.5</v>
      </c>
      <c r="F14" s="50">
        <v>1133.3333333333333</v>
      </c>
      <c r="G14" s="37">
        <f t="shared" si="0"/>
        <v>-2.5089605734767092E-2</v>
      </c>
      <c r="H14" s="37">
        <f t="shared" si="1"/>
        <v>0.15646258503401353</v>
      </c>
    </row>
    <row r="15" spans="1:9">
      <c r="A15" s="34">
        <v>12</v>
      </c>
      <c r="B15" s="39" t="s">
        <v>30</v>
      </c>
      <c r="C15" s="40" t="s">
        <v>31</v>
      </c>
      <c r="D15" s="55">
        <v>300</v>
      </c>
      <c r="E15" s="52">
        <v>287.5</v>
      </c>
      <c r="F15" s="57">
        <v>350</v>
      </c>
      <c r="G15" s="41">
        <f t="shared" si="0"/>
        <v>0.21739130434782608</v>
      </c>
      <c r="H15" s="41">
        <f t="shared" si="1"/>
        <v>0.16666666666666666</v>
      </c>
    </row>
    <row r="16" spans="1:9" ht="14.25" customHeight="1">
      <c r="A16" s="34">
        <v>13</v>
      </c>
      <c r="B16" s="35" t="s">
        <v>32</v>
      </c>
      <c r="C16" s="36" t="s">
        <v>33</v>
      </c>
      <c r="D16" s="49">
        <v>500</v>
      </c>
      <c r="E16" s="49">
        <v>450</v>
      </c>
      <c r="F16" s="58">
        <v>750</v>
      </c>
      <c r="G16" s="37">
        <f t="shared" si="0"/>
        <v>0.66666666666666663</v>
      </c>
      <c r="H16" s="37">
        <f t="shared" si="1"/>
        <v>0.5</v>
      </c>
    </row>
    <row r="17" spans="1:9">
      <c r="A17" s="38">
        <v>14</v>
      </c>
      <c r="B17" s="39" t="s">
        <v>34</v>
      </c>
      <c r="C17" s="40" t="s">
        <v>35</v>
      </c>
      <c r="D17" s="55">
        <v>304.08</v>
      </c>
      <c r="E17" s="55">
        <v>450</v>
      </c>
      <c r="F17" s="57">
        <v>400</v>
      </c>
      <c r="G17" s="41">
        <f t="shared" si="0"/>
        <v>-0.1111111111111111</v>
      </c>
      <c r="H17" s="41">
        <f t="shared" si="1"/>
        <v>0.3154433043935807</v>
      </c>
    </row>
    <row r="18" spans="1:9">
      <c r="A18" s="34">
        <v>15</v>
      </c>
      <c r="B18" s="43" t="s">
        <v>36</v>
      </c>
      <c r="C18" s="36" t="s">
        <v>37</v>
      </c>
      <c r="D18" s="49">
        <v>2050</v>
      </c>
      <c r="E18" s="49">
        <v>2516.6666666666665</v>
      </c>
      <c r="F18" s="58">
        <v>2228.5714285714284</v>
      </c>
      <c r="G18" s="37">
        <f t="shared" si="0"/>
        <v>-0.11447492904446546</v>
      </c>
      <c r="H18" s="37">
        <f t="shared" si="1"/>
        <v>8.7108013937282167E-2</v>
      </c>
    </row>
    <row r="19" spans="1:9">
      <c r="A19" s="38">
        <v>16</v>
      </c>
      <c r="B19" s="39" t="s">
        <v>38</v>
      </c>
      <c r="C19" s="40" t="s">
        <v>39</v>
      </c>
      <c r="D19" s="55">
        <v>2008.3333333333333</v>
      </c>
      <c r="E19" s="55">
        <v>1850</v>
      </c>
      <c r="F19" s="57">
        <v>2157.1428571428573</v>
      </c>
      <c r="G19" s="41">
        <f t="shared" si="0"/>
        <v>0.16602316602316614</v>
      </c>
      <c r="H19" s="41">
        <f t="shared" si="1"/>
        <v>7.4096028452875065E-2</v>
      </c>
    </row>
    <row r="20" spans="1:9">
      <c r="A20" s="34">
        <v>17</v>
      </c>
      <c r="B20" s="43" t="s">
        <v>40</v>
      </c>
      <c r="C20" s="36" t="s">
        <v>41</v>
      </c>
      <c r="D20" s="49">
        <v>862.5</v>
      </c>
      <c r="E20" s="49">
        <v>975</v>
      </c>
      <c r="F20" s="50"/>
      <c r="G20" s="37"/>
      <c r="H20" s="37"/>
    </row>
    <row r="21" spans="1:9">
      <c r="A21" s="38">
        <v>18</v>
      </c>
      <c r="B21" s="39" t="s">
        <v>42</v>
      </c>
      <c r="C21" s="40" t="s">
        <v>43</v>
      </c>
      <c r="D21" s="55">
        <v>1150</v>
      </c>
      <c r="E21" s="55">
        <v>1066.6666666666667</v>
      </c>
      <c r="F21" s="53">
        <v>1175</v>
      </c>
      <c r="G21" s="41">
        <f t="shared" si="0"/>
        <v>0.10156249999999992</v>
      </c>
      <c r="H21" s="41">
        <f t="shared" si="1"/>
        <v>2.1739130434782608E-2</v>
      </c>
    </row>
    <row r="22" spans="1:9">
      <c r="A22" s="34">
        <v>19</v>
      </c>
      <c r="B22" s="43" t="s">
        <v>44</v>
      </c>
      <c r="C22" s="36" t="s">
        <v>45</v>
      </c>
      <c r="D22" s="49">
        <v>1400</v>
      </c>
      <c r="E22" s="49">
        <v>1300</v>
      </c>
      <c r="F22" s="50">
        <v>1600</v>
      </c>
      <c r="G22" s="37">
        <f t="shared" si="0"/>
        <v>0.23076923076923078</v>
      </c>
      <c r="H22" s="37">
        <f t="shared" si="1"/>
        <v>0.14285714285714285</v>
      </c>
    </row>
    <row r="23" spans="1:9">
      <c r="A23" s="38">
        <v>20</v>
      </c>
      <c r="B23" s="39" t="s">
        <v>46</v>
      </c>
      <c r="C23" s="45" t="s">
        <v>47</v>
      </c>
      <c r="D23" s="55">
        <v>962.5</v>
      </c>
      <c r="E23" s="55"/>
      <c r="F23" s="53">
        <v>1137.5</v>
      </c>
      <c r="G23" s="41"/>
      <c r="H23" s="41">
        <f t="shared" si="1"/>
        <v>0.18181818181818182</v>
      </c>
    </row>
    <row r="24" spans="1:9" ht="17.25" customHeight="1">
      <c r="A24" s="34">
        <v>21</v>
      </c>
      <c r="B24" s="43" t="s">
        <v>48</v>
      </c>
      <c r="C24" s="36" t="s">
        <v>49</v>
      </c>
      <c r="D24" s="49">
        <v>1200</v>
      </c>
      <c r="E24" s="49">
        <v>1300</v>
      </c>
      <c r="F24" s="50">
        <v>1380</v>
      </c>
      <c r="G24" s="37">
        <f t="shared" si="0"/>
        <v>6.1538461538461542E-2</v>
      </c>
      <c r="H24" s="37">
        <f t="shared" si="1"/>
        <v>0.15</v>
      </c>
    </row>
    <row r="25" spans="1:9" ht="15" customHeight="1">
      <c r="A25" s="38">
        <v>22</v>
      </c>
      <c r="B25" s="39" t="s">
        <v>50</v>
      </c>
      <c r="C25" s="40" t="s">
        <v>51</v>
      </c>
      <c r="D25" s="55">
        <v>1060</v>
      </c>
      <c r="E25" s="52">
        <v>1075</v>
      </c>
      <c r="F25" s="53">
        <v>1200</v>
      </c>
      <c r="G25" s="41">
        <f t="shared" si="0"/>
        <v>0.11627906976744186</v>
      </c>
      <c r="H25" s="41">
        <f t="shared" si="1"/>
        <v>0.13207547169811321</v>
      </c>
      <c r="I25" s="16" t="s">
        <v>2</v>
      </c>
    </row>
    <row r="26" spans="1:9">
      <c r="A26" s="34">
        <v>23</v>
      </c>
      <c r="B26" s="43" t="s">
        <v>52</v>
      </c>
      <c r="C26" s="36" t="s">
        <v>53</v>
      </c>
      <c r="D26" s="49">
        <v>1800</v>
      </c>
      <c r="E26" s="49">
        <v>1600</v>
      </c>
      <c r="F26" s="50">
        <v>1760</v>
      </c>
      <c r="G26" s="37">
        <f t="shared" si="0"/>
        <v>0.1</v>
      </c>
      <c r="H26" s="37">
        <f t="shared" si="1"/>
        <v>-2.2222222222222223E-2</v>
      </c>
    </row>
    <row r="27" spans="1:9">
      <c r="A27" s="38">
        <v>24</v>
      </c>
      <c r="B27" s="39" t="s">
        <v>54</v>
      </c>
      <c r="C27" s="40" t="s">
        <v>55</v>
      </c>
      <c r="D27" s="55">
        <v>1120</v>
      </c>
      <c r="E27" s="55">
        <v>1133.3333333333333</v>
      </c>
      <c r="F27" s="53">
        <v>1383.3333333333333</v>
      </c>
      <c r="G27" s="41">
        <f t="shared" si="0"/>
        <v>0.22058823529411767</v>
      </c>
      <c r="H27" s="41">
        <f t="shared" si="1"/>
        <v>0.23511904761904756</v>
      </c>
    </row>
    <row r="28" spans="1:9">
      <c r="A28" s="34">
        <v>25</v>
      </c>
      <c r="B28" s="43" t="s">
        <v>56</v>
      </c>
      <c r="C28" s="36" t="s">
        <v>57</v>
      </c>
      <c r="D28" s="49">
        <v>875</v>
      </c>
      <c r="E28" s="49">
        <v>904.16666666666663</v>
      </c>
      <c r="F28" s="50">
        <v>912.5</v>
      </c>
      <c r="G28" s="37">
        <f t="shared" si="0"/>
        <v>9.2165898617511937E-3</v>
      </c>
      <c r="H28" s="37">
        <f t="shared" si="1"/>
        <v>4.2857142857142858E-2</v>
      </c>
    </row>
    <row r="29" spans="1:9">
      <c r="A29" s="38">
        <v>26</v>
      </c>
      <c r="B29" s="39" t="s">
        <v>56</v>
      </c>
      <c r="C29" s="40" t="s">
        <v>58</v>
      </c>
      <c r="D29" s="55">
        <v>668.75</v>
      </c>
      <c r="E29" s="55">
        <v>720</v>
      </c>
      <c r="F29" s="53">
        <v>675</v>
      </c>
      <c r="G29" s="41">
        <f t="shared" si="0"/>
        <v>-6.25E-2</v>
      </c>
      <c r="H29" s="41">
        <f t="shared" si="1"/>
        <v>9.3457943925233638E-3</v>
      </c>
    </row>
    <row r="30" spans="1:9">
      <c r="A30" s="34">
        <v>27</v>
      </c>
      <c r="B30" s="43" t="s">
        <v>59</v>
      </c>
      <c r="C30" s="36" t="s">
        <v>60</v>
      </c>
      <c r="D30" s="49">
        <v>705</v>
      </c>
      <c r="E30" s="49">
        <v>766.66666666666663</v>
      </c>
      <c r="F30" s="50">
        <v>750</v>
      </c>
      <c r="G30" s="37">
        <f t="shared" si="0"/>
        <v>-2.173913043478256E-2</v>
      </c>
      <c r="H30" s="37">
        <f t="shared" si="1"/>
        <v>6.3829787234042548E-2</v>
      </c>
    </row>
    <row r="31" spans="1:9">
      <c r="A31" s="38">
        <v>28</v>
      </c>
      <c r="B31" s="39" t="s">
        <v>61</v>
      </c>
      <c r="C31" s="40" t="s">
        <v>62</v>
      </c>
      <c r="D31" s="55">
        <v>1033.33</v>
      </c>
      <c r="E31" s="55">
        <v>1200</v>
      </c>
      <c r="F31" s="53">
        <v>1200</v>
      </c>
      <c r="G31" s="41">
        <f t="shared" si="0"/>
        <v>0</v>
      </c>
      <c r="H31" s="41">
        <f t="shared" si="1"/>
        <v>0.16129406869054425</v>
      </c>
    </row>
    <row r="32" spans="1:9">
      <c r="A32" s="34">
        <v>29</v>
      </c>
      <c r="B32" s="43" t="s">
        <v>63</v>
      </c>
      <c r="C32" s="36" t="s">
        <v>64</v>
      </c>
      <c r="D32" s="49">
        <v>349</v>
      </c>
      <c r="E32" s="49">
        <v>450</v>
      </c>
      <c r="F32" s="50">
        <v>462.5</v>
      </c>
      <c r="G32" s="37">
        <f t="shared" si="0"/>
        <v>2.7777777777777776E-2</v>
      </c>
      <c r="H32" s="37">
        <f t="shared" si="1"/>
        <v>0.32521489971346706</v>
      </c>
      <c r="I32" s="16" t="s">
        <v>2</v>
      </c>
    </row>
    <row r="33" spans="1:8" ht="13.5" customHeight="1">
      <c r="A33" s="38">
        <v>30</v>
      </c>
      <c r="B33" s="39" t="s">
        <v>65</v>
      </c>
      <c r="C33" s="40" t="s">
        <v>66</v>
      </c>
      <c r="D33" s="55">
        <v>1648.3333333333335</v>
      </c>
      <c r="E33" s="55">
        <v>1716.6666666666667</v>
      </c>
      <c r="F33" s="53">
        <v>1825</v>
      </c>
      <c r="G33" s="41">
        <f t="shared" si="0"/>
        <v>6.3106796116504812E-2</v>
      </c>
      <c r="H33" s="41">
        <f t="shared" si="1"/>
        <v>0.10717896865520718</v>
      </c>
    </row>
    <row r="34" spans="1:8">
      <c r="A34" s="34">
        <v>31</v>
      </c>
      <c r="B34" s="43" t="s">
        <v>67</v>
      </c>
      <c r="C34" s="36" t="s">
        <v>68</v>
      </c>
      <c r="D34" s="49">
        <v>2166.6666666666665</v>
      </c>
      <c r="E34" s="56">
        <v>2250</v>
      </c>
      <c r="F34" s="50">
        <v>2250</v>
      </c>
      <c r="G34" s="42">
        <f t="shared" si="0"/>
        <v>0</v>
      </c>
      <c r="H34" s="42">
        <f t="shared" si="1"/>
        <v>3.8461538461538533E-2</v>
      </c>
    </row>
    <row r="35" spans="1:8">
      <c r="A35" s="38">
        <v>32</v>
      </c>
      <c r="B35" s="39" t="s">
        <v>69</v>
      </c>
      <c r="C35" s="40" t="s">
        <v>70</v>
      </c>
      <c r="D35" s="55"/>
      <c r="E35" s="55"/>
      <c r="F35" s="53"/>
      <c r="G35" s="41"/>
      <c r="H35" s="41"/>
    </row>
    <row r="36" spans="1:8">
      <c r="A36" s="46" t="s">
        <v>71</v>
      </c>
      <c r="B36" s="46"/>
      <c r="C36" s="46"/>
      <c r="D36" s="46"/>
      <c r="E36" s="15"/>
      <c r="F36" s="15"/>
      <c r="G36" s="47"/>
      <c r="H36" s="47"/>
    </row>
  </sheetData>
  <mergeCells count="5">
    <mergeCell ref="A1:H1"/>
    <mergeCell ref="A2:C2"/>
    <mergeCell ref="E2:F2"/>
    <mergeCell ref="G2:H2"/>
    <mergeCell ref="A3:B3"/>
  </mergeCells>
  <pageMargins left="0.2" right="0.2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7"/>
  <sheetViews>
    <sheetView topLeftCell="A19" workbookViewId="0">
      <selection activeCell="K4" sqref="K4"/>
    </sheetView>
  </sheetViews>
  <sheetFormatPr defaultColWidth="9" defaultRowHeight="15"/>
  <cols>
    <col min="1" max="1" width="3.7109375" style="16" customWidth="1"/>
    <col min="2" max="2" width="15.28515625" style="16" customWidth="1"/>
    <col min="3" max="3" width="17.42578125" style="16" customWidth="1"/>
    <col min="4" max="4" width="12.140625" style="16" customWidth="1"/>
    <col min="5" max="5" width="12" style="16" customWidth="1"/>
    <col min="6" max="6" width="11.140625" style="16" customWidth="1"/>
    <col min="7" max="7" width="8.85546875" style="16" customWidth="1"/>
    <col min="8" max="8" width="9" style="16" customWidth="1"/>
    <col min="9" max="16384" width="9" style="16"/>
  </cols>
  <sheetData>
    <row r="1" spans="1:11">
      <c r="A1" s="67" t="s">
        <v>72</v>
      </c>
      <c r="B1" s="68"/>
      <c r="C1" s="68"/>
      <c r="D1" s="68"/>
      <c r="E1" s="68"/>
      <c r="F1" s="68"/>
      <c r="G1" s="68"/>
      <c r="H1" s="68"/>
    </row>
    <row r="2" spans="1:11" ht="57" customHeight="1">
      <c r="A2" s="69" t="s">
        <v>1</v>
      </c>
      <c r="B2" s="70"/>
      <c r="C2" s="71"/>
      <c r="D2" s="17">
        <v>2025</v>
      </c>
      <c r="E2" s="72">
        <v>2026</v>
      </c>
      <c r="F2" s="72"/>
      <c r="G2" s="73" t="s">
        <v>94</v>
      </c>
      <c r="H2" s="73"/>
      <c r="I2" s="16" t="s">
        <v>2</v>
      </c>
    </row>
    <row r="3" spans="1:11" ht="32.25">
      <c r="A3" s="74" t="s">
        <v>3</v>
      </c>
      <c r="B3" s="75"/>
      <c r="C3" s="1" t="s">
        <v>4</v>
      </c>
      <c r="D3" s="2" t="s">
        <v>93</v>
      </c>
      <c r="E3" s="2" t="s">
        <v>90</v>
      </c>
      <c r="F3" s="2" t="s">
        <v>93</v>
      </c>
      <c r="G3" s="3" t="s">
        <v>5</v>
      </c>
      <c r="H3" s="3" t="s">
        <v>6</v>
      </c>
      <c r="K3" s="48" t="s">
        <v>2</v>
      </c>
    </row>
    <row r="4" spans="1:11">
      <c r="A4" s="18">
        <v>1</v>
      </c>
      <c r="B4" s="4" t="s">
        <v>7</v>
      </c>
      <c r="C4" s="4" t="s">
        <v>73</v>
      </c>
      <c r="D4" s="19">
        <v>3295</v>
      </c>
      <c r="E4" s="19">
        <v>3746.6666666666665</v>
      </c>
      <c r="F4" s="20">
        <v>3740</v>
      </c>
      <c r="G4" s="21">
        <f>(F4-E4)/E4</f>
        <v>-1.7793594306049418E-3</v>
      </c>
      <c r="H4" s="21">
        <f t="shared" ref="H4:H16" si="0">+(F4-D4)/D4</f>
        <v>0.13505311077389984</v>
      </c>
    </row>
    <row r="5" spans="1:11">
      <c r="A5" s="22">
        <v>2</v>
      </c>
      <c r="B5" s="5" t="s">
        <v>9</v>
      </c>
      <c r="C5" s="5" t="s">
        <v>10</v>
      </c>
      <c r="D5" s="23">
        <v>2200</v>
      </c>
      <c r="E5" s="23">
        <v>2470</v>
      </c>
      <c r="F5" s="24">
        <v>2516</v>
      </c>
      <c r="G5" s="25">
        <f t="shared" ref="G5:G12" si="1">(F5-E5)/E5</f>
        <v>1.862348178137652E-2</v>
      </c>
      <c r="H5" s="25">
        <f t="shared" si="0"/>
        <v>0.14363636363636365</v>
      </c>
      <c r="I5" s="16" t="s">
        <v>2</v>
      </c>
    </row>
    <row r="6" spans="1:11">
      <c r="A6" s="18">
        <v>3</v>
      </c>
      <c r="B6" s="4" t="s">
        <v>12</v>
      </c>
      <c r="C6" s="4" t="s">
        <v>74</v>
      </c>
      <c r="D6" s="19">
        <v>2160</v>
      </c>
      <c r="E6" s="19">
        <v>2380</v>
      </c>
      <c r="F6" s="20">
        <v>2390</v>
      </c>
      <c r="G6" s="21">
        <f t="shared" si="1"/>
        <v>4.2016806722689074E-3</v>
      </c>
      <c r="H6" s="21">
        <f t="shared" si="0"/>
        <v>0.10648148148148148</v>
      </c>
    </row>
    <row r="7" spans="1:11">
      <c r="A7" s="22">
        <v>4</v>
      </c>
      <c r="B7" s="5" t="s">
        <v>16</v>
      </c>
      <c r="C7" s="5" t="s">
        <v>17</v>
      </c>
      <c r="D7" s="23">
        <v>2696.67</v>
      </c>
      <c r="E7" s="23">
        <v>2856</v>
      </c>
      <c r="F7" s="24">
        <v>2882</v>
      </c>
      <c r="G7" s="25">
        <f t="shared" si="1"/>
        <v>9.1036414565826337E-3</v>
      </c>
      <c r="H7" s="25">
        <f t="shared" si="0"/>
        <v>6.8725502193445961E-2</v>
      </c>
    </row>
    <row r="8" spans="1:11">
      <c r="A8" s="18">
        <v>5</v>
      </c>
      <c r="B8" s="4" t="s">
        <v>18</v>
      </c>
      <c r="C8" s="4" t="s">
        <v>19</v>
      </c>
      <c r="D8" s="19">
        <v>1510</v>
      </c>
      <c r="E8" s="19">
        <v>1890</v>
      </c>
      <c r="F8" s="20">
        <v>1843.3</v>
      </c>
      <c r="G8" s="21">
        <f t="shared" si="1"/>
        <v>-2.4708994708994732E-2</v>
      </c>
      <c r="H8" s="21">
        <f t="shared" si="0"/>
        <v>0.22072847682119201</v>
      </c>
    </row>
    <row r="9" spans="1:11">
      <c r="A9" s="22">
        <v>6</v>
      </c>
      <c r="B9" s="5" t="s">
        <v>20</v>
      </c>
      <c r="C9" s="5" t="s">
        <v>21</v>
      </c>
      <c r="D9" s="23">
        <v>2425</v>
      </c>
      <c r="E9" s="23">
        <v>2620</v>
      </c>
      <c r="F9" s="24">
        <v>2732.6666666666665</v>
      </c>
      <c r="G9" s="25">
        <f t="shared" si="1"/>
        <v>4.3002544529262027E-2</v>
      </c>
      <c r="H9" s="25">
        <f t="shared" si="0"/>
        <v>0.12687285223367692</v>
      </c>
    </row>
    <row r="10" spans="1:11">
      <c r="A10" s="18">
        <v>7</v>
      </c>
      <c r="B10" s="4" t="s">
        <v>22</v>
      </c>
      <c r="C10" s="4" t="s">
        <v>23</v>
      </c>
      <c r="D10" s="19">
        <v>702</v>
      </c>
      <c r="E10" s="19">
        <v>950</v>
      </c>
      <c r="F10" s="20">
        <v>1000</v>
      </c>
      <c r="G10" s="21">
        <f t="shared" si="1"/>
        <v>5.2631578947368418E-2</v>
      </c>
      <c r="H10" s="21">
        <f t="shared" si="0"/>
        <v>0.42450142450142453</v>
      </c>
    </row>
    <row r="11" spans="1:11">
      <c r="A11" s="22">
        <v>8</v>
      </c>
      <c r="B11" s="5" t="s">
        <v>24</v>
      </c>
      <c r="C11" s="5" t="s">
        <v>75</v>
      </c>
      <c r="D11" s="23">
        <v>2050</v>
      </c>
      <c r="E11" s="23">
        <v>2045</v>
      </c>
      <c r="F11" s="24">
        <v>1926.6666666666667</v>
      </c>
      <c r="G11" s="25">
        <f t="shared" si="1"/>
        <v>-5.7864710676446579E-2</v>
      </c>
      <c r="H11" s="25">
        <f t="shared" si="0"/>
        <v>-6.0162601626016221E-2</v>
      </c>
    </row>
    <row r="12" spans="1:11">
      <c r="A12" s="18">
        <v>9</v>
      </c>
      <c r="B12" s="4" t="s">
        <v>26</v>
      </c>
      <c r="C12" s="4" t="s">
        <v>27</v>
      </c>
      <c r="D12" s="19">
        <v>1206.67</v>
      </c>
      <c r="E12" s="26">
        <v>1397.5</v>
      </c>
      <c r="F12" s="27">
        <v>1320</v>
      </c>
      <c r="G12" s="21">
        <f t="shared" si="1"/>
        <v>-5.5456171735241505E-2</v>
      </c>
      <c r="H12" s="21">
        <f t="shared" si="0"/>
        <v>9.3919630056270492E-2</v>
      </c>
    </row>
    <row r="13" spans="1:11">
      <c r="A13" s="22">
        <v>10</v>
      </c>
      <c r="B13" s="5" t="s">
        <v>28</v>
      </c>
      <c r="C13" s="5" t="s">
        <v>76</v>
      </c>
      <c r="D13" s="23">
        <v>1206.67</v>
      </c>
      <c r="E13" s="23">
        <v>1385</v>
      </c>
      <c r="F13" s="24">
        <v>1440</v>
      </c>
      <c r="G13" s="25">
        <f>(F13-E13)/E13</f>
        <v>3.9711191335740074E-2</v>
      </c>
      <c r="H13" s="25">
        <f t="shared" si="0"/>
        <v>0.19336686915229509</v>
      </c>
    </row>
    <row r="14" spans="1:11">
      <c r="A14" s="18">
        <v>11</v>
      </c>
      <c r="B14" s="4" t="s">
        <v>30</v>
      </c>
      <c r="C14" s="4" t="s">
        <v>31</v>
      </c>
      <c r="D14" s="26"/>
      <c r="E14" s="19"/>
      <c r="F14" s="20"/>
      <c r="G14" s="21"/>
      <c r="H14" s="28"/>
    </row>
    <row r="15" spans="1:11">
      <c r="A15" s="22">
        <v>12</v>
      </c>
      <c r="B15" s="5" t="s">
        <v>32</v>
      </c>
      <c r="C15" s="5" t="s">
        <v>33</v>
      </c>
      <c r="D15" s="23"/>
      <c r="E15" s="23"/>
      <c r="F15" s="24">
        <v>720</v>
      </c>
      <c r="G15" s="25"/>
      <c r="H15" s="25"/>
    </row>
    <row r="16" spans="1:11">
      <c r="A16" s="18">
        <v>13</v>
      </c>
      <c r="B16" s="4" t="s">
        <v>34</v>
      </c>
      <c r="C16" s="4" t="s">
        <v>77</v>
      </c>
      <c r="D16" s="19">
        <v>520</v>
      </c>
      <c r="E16" s="19">
        <v>930.5</v>
      </c>
      <c r="F16" s="20">
        <v>720</v>
      </c>
      <c r="G16" s="21">
        <f t="shared" ref="G16:G25" si="2">(F16-E16)/E16</f>
        <v>-0.22622246104245031</v>
      </c>
      <c r="H16" s="28">
        <f t="shared" si="0"/>
        <v>0.38461538461538464</v>
      </c>
    </row>
    <row r="17" spans="1:8">
      <c r="A17" s="22">
        <v>14</v>
      </c>
      <c r="B17" s="6" t="s">
        <v>36</v>
      </c>
      <c r="C17" s="5" t="s">
        <v>78</v>
      </c>
      <c r="D17" s="23">
        <v>2466.67</v>
      </c>
      <c r="E17" s="23">
        <v>3140</v>
      </c>
      <c r="F17" s="24">
        <v>2953.3333333333335</v>
      </c>
      <c r="G17" s="25">
        <f t="shared" si="2"/>
        <v>-5.9447983014861948E-2</v>
      </c>
      <c r="H17" s="25">
        <f t="shared" ref="H17:H24" si="3">+(F17-D17)/D17</f>
        <v>0.19729567933016309</v>
      </c>
    </row>
    <row r="18" spans="1:8">
      <c r="A18" s="18">
        <v>15</v>
      </c>
      <c r="B18" s="4" t="s">
        <v>38</v>
      </c>
      <c r="C18" s="4" t="s">
        <v>39</v>
      </c>
      <c r="D18" s="19">
        <v>3100</v>
      </c>
      <c r="E18" s="19">
        <v>3050</v>
      </c>
      <c r="F18" s="20">
        <v>3270</v>
      </c>
      <c r="G18" s="21">
        <f t="shared" si="2"/>
        <v>7.2131147540983612E-2</v>
      </c>
      <c r="H18" s="21">
        <f t="shared" si="3"/>
        <v>5.4838709677419356E-2</v>
      </c>
    </row>
    <row r="19" spans="1:8">
      <c r="A19" s="22">
        <v>16</v>
      </c>
      <c r="B19" s="5" t="s">
        <v>40</v>
      </c>
      <c r="C19" s="5" t="s">
        <v>79</v>
      </c>
      <c r="D19" s="23">
        <v>1120</v>
      </c>
      <c r="E19" s="23">
        <v>1320</v>
      </c>
      <c r="F19" s="24">
        <v>1380</v>
      </c>
      <c r="G19" s="25">
        <f t="shared" si="2"/>
        <v>4.5454545454545456E-2</v>
      </c>
      <c r="H19" s="25">
        <f t="shared" si="3"/>
        <v>0.23214285714285715</v>
      </c>
    </row>
    <row r="20" spans="1:8">
      <c r="A20" s="18">
        <v>17</v>
      </c>
      <c r="B20" s="4" t="s">
        <v>42</v>
      </c>
      <c r="C20" s="4" t="s">
        <v>43</v>
      </c>
      <c r="D20" s="19">
        <v>1203.33</v>
      </c>
      <c r="E20" s="19">
        <v>1343.125</v>
      </c>
      <c r="F20" s="20">
        <v>1410</v>
      </c>
      <c r="G20" s="21">
        <f t="shared" si="2"/>
        <v>4.9790600279199626E-2</v>
      </c>
      <c r="H20" s="21">
        <f t="shared" si="3"/>
        <v>0.17174839819500892</v>
      </c>
    </row>
    <row r="21" spans="1:8">
      <c r="A21" s="22">
        <v>18</v>
      </c>
      <c r="B21" s="5" t="s">
        <v>44</v>
      </c>
      <c r="C21" s="29" t="s">
        <v>45</v>
      </c>
      <c r="D21" s="23">
        <v>1853.33</v>
      </c>
      <c r="E21" s="23"/>
      <c r="F21" s="24">
        <v>1920</v>
      </c>
      <c r="G21" s="25"/>
      <c r="H21" s="25">
        <f t="shared" si="3"/>
        <v>3.5973086282529328E-2</v>
      </c>
    </row>
    <row r="22" spans="1:8">
      <c r="A22" s="18">
        <v>19</v>
      </c>
      <c r="B22" s="4" t="s">
        <v>46</v>
      </c>
      <c r="C22" s="4" t="s">
        <v>47</v>
      </c>
      <c r="D22" s="19">
        <v>1166.67</v>
      </c>
      <c r="E22" s="19">
        <v>1385</v>
      </c>
      <c r="F22" s="20">
        <v>1400</v>
      </c>
      <c r="G22" s="21">
        <f t="shared" si="2"/>
        <v>1.0830324909747292E-2</v>
      </c>
      <c r="H22" s="21">
        <f t="shared" si="3"/>
        <v>0.19999657143836724</v>
      </c>
    </row>
    <row r="23" spans="1:8">
      <c r="A23" s="22">
        <v>20</v>
      </c>
      <c r="B23" s="5" t="s">
        <v>48</v>
      </c>
      <c r="C23" s="5" t="s">
        <v>80</v>
      </c>
      <c r="D23" s="23"/>
      <c r="E23" s="23">
        <v>1613.3333333333333</v>
      </c>
      <c r="F23" s="24">
        <v>1640</v>
      </c>
      <c r="G23" s="25">
        <f t="shared" si="2"/>
        <v>1.652892561983476E-2</v>
      </c>
      <c r="H23" s="25"/>
    </row>
    <row r="24" spans="1:8">
      <c r="A24" s="18">
        <v>21</v>
      </c>
      <c r="B24" s="4" t="s">
        <v>50</v>
      </c>
      <c r="C24" s="4" t="s">
        <v>51</v>
      </c>
      <c r="D24" s="19">
        <v>1220</v>
      </c>
      <c r="E24" s="19">
        <v>1360</v>
      </c>
      <c r="F24" s="20">
        <v>1664</v>
      </c>
      <c r="G24" s="28">
        <f>(F24-E24)/E24</f>
        <v>0.22352941176470589</v>
      </c>
      <c r="H24" s="21">
        <f t="shared" si="3"/>
        <v>0.36393442622950822</v>
      </c>
    </row>
    <row r="25" spans="1:8">
      <c r="A25" s="22">
        <v>22</v>
      </c>
      <c r="B25" s="5" t="s">
        <v>52</v>
      </c>
      <c r="C25" s="5" t="s">
        <v>81</v>
      </c>
      <c r="D25" s="23"/>
      <c r="E25" s="23">
        <v>2200</v>
      </c>
      <c r="F25" s="24">
        <v>2240</v>
      </c>
      <c r="G25" s="25">
        <f t="shared" si="2"/>
        <v>1.8181818181818181E-2</v>
      </c>
      <c r="H25" s="25"/>
    </row>
    <row r="26" spans="1:8">
      <c r="A26" s="18">
        <v>23</v>
      </c>
      <c r="B26" s="4" t="s">
        <v>54</v>
      </c>
      <c r="C26" s="4" t="s">
        <v>55</v>
      </c>
      <c r="D26" s="19">
        <v>1960</v>
      </c>
      <c r="E26" s="19">
        <v>2150</v>
      </c>
      <c r="F26" s="20">
        <v>2340</v>
      </c>
      <c r="G26" s="21">
        <f t="shared" ref="G26:G32" si="4">(F26-E26)/E26</f>
        <v>8.8372093023255813E-2</v>
      </c>
      <c r="H26" s="21">
        <f t="shared" ref="H26:H32" si="5">+(F26-D26)/D26</f>
        <v>0.19387755102040816</v>
      </c>
    </row>
    <row r="27" spans="1:8">
      <c r="A27" s="22">
        <v>24</v>
      </c>
      <c r="B27" s="5" t="s">
        <v>56</v>
      </c>
      <c r="C27" s="5" t="s">
        <v>82</v>
      </c>
      <c r="D27" s="23">
        <v>987.5</v>
      </c>
      <c r="E27" s="23">
        <v>1065</v>
      </c>
      <c r="F27" s="24">
        <v>1118</v>
      </c>
      <c r="G27" s="25">
        <f t="shared" si="4"/>
        <v>4.9765258215962442E-2</v>
      </c>
      <c r="H27" s="25">
        <f t="shared" si="5"/>
        <v>0.13215189873417721</v>
      </c>
    </row>
    <row r="28" spans="1:8">
      <c r="A28" s="18">
        <v>25</v>
      </c>
      <c r="B28" s="4" t="s">
        <v>59</v>
      </c>
      <c r="C28" s="4" t="s">
        <v>83</v>
      </c>
      <c r="D28" s="19">
        <v>1020</v>
      </c>
      <c r="E28" s="19"/>
      <c r="F28" s="20"/>
      <c r="G28" s="21"/>
      <c r="H28" s="21"/>
    </row>
    <row r="29" spans="1:8">
      <c r="A29" s="22">
        <v>26</v>
      </c>
      <c r="B29" s="5" t="s">
        <v>61</v>
      </c>
      <c r="C29" s="5" t="s">
        <v>84</v>
      </c>
      <c r="D29" s="23">
        <v>1180</v>
      </c>
      <c r="E29" s="23">
        <v>1460</v>
      </c>
      <c r="F29" s="24"/>
      <c r="G29" s="25"/>
      <c r="H29" s="25"/>
    </row>
    <row r="30" spans="1:8">
      <c r="A30" s="18">
        <v>27</v>
      </c>
      <c r="B30" s="4" t="s">
        <v>63</v>
      </c>
      <c r="C30" s="4" t="s">
        <v>64</v>
      </c>
      <c r="D30" s="19">
        <v>490</v>
      </c>
      <c r="E30" s="19">
        <v>613.33333333333337</v>
      </c>
      <c r="F30" s="20">
        <v>660</v>
      </c>
      <c r="G30" s="21">
        <f t="shared" si="4"/>
        <v>7.6086956521739066E-2</v>
      </c>
      <c r="H30" s="21">
        <f t="shared" si="5"/>
        <v>0.34693877551020408</v>
      </c>
    </row>
    <row r="31" spans="1:8">
      <c r="A31" s="22">
        <v>28</v>
      </c>
      <c r="B31" s="5" t="s">
        <v>65</v>
      </c>
      <c r="C31" s="5" t="s">
        <v>85</v>
      </c>
      <c r="D31" s="23">
        <v>2000</v>
      </c>
      <c r="E31" s="23">
        <v>2400</v>
      </c>
      <c r="F31" s="24">
        <v>2400</v>
      </c>
      <c r="G31" s="25">
        <f t="shared" si="4"/>
        <v>0</v>
      </c>
      <c r="H31" s="25">
        <f t="shared" si="5"/>
        <v>0.2</v>
      </c>
    </row>
    <row r="32" spans="1:8">
      <c r="A32" s="18">
        <v>29</v>
      </c>
      <c r="B32" s="4" t="s">
        <v>86</v>
      </c>
      <c r="C32" s="4" t="s">
        <v>68</v>
      </c>
      <c r="D32" s="19">
        <v>2840</v>
      </c>
      <c r="E32" s="30">
        <v>3330</v>
      </c>
      <c r="F32" s="14">
        <v>3360</v>
      </c>
      <c r="G32" s="21">
        <f>(F32-E32)/E32</f>
        <v>9.0090090090090089E-3</v>
      </c>
      <c r="H32" s="21">
        <f t="shared" si="5"/>
        <v>0.18309859154929578</v>
      </c>
    </row>
    <row r="33" spans="1:9" ht="15.75" thickBot="1">
      <c r="A33" s="31">
        <v>30</v>
      </c>
      <c r="B33" s="7" t="s">
        <v>69</v>
      </c>
      <c r="C33" s="7" t="s">
        <v>87</v>
      </c>
      <c r="D33" s="23"/>
      <c r="E33" s="23">
        <v>1030</v>
      </c>
      <c r="F33" s="24">
        <v>1050</v>
      </c>
      <c r="G33" s="25">
        <f>(F33-E33)/E33</f>
        <v>1.9417475728155338E-2</v>
      </c>
      <c r="H33" s="25"/>
    </row>
    <row r="34" spans="1:9">
      <c r="A34" s="8" t="s">
        <v>89</v>
      </c>
      <c r="B34" s="8"/>
      <c r="C34" s="8"/>
      <c r="D34" s="8"/>
      <c r="E34" s="8"/>
      <c r="F34" s="8"/>
      <c r="G34" s="8"/>
      <c r="H34" s="9"/>
    </row>
    <row r="35" spans="1:9">
      <c r="A35" s="8" t="s">
        <v>88</v>
      </c>
      <c r="B35" s="8"/>
      <c r="C35" s="8"/>
      <c r="D35" s="10"/>
      <c r="E35" s="8"/>
      <c r="F35" s="8"/>
      <c r="G35" s="8"/>
      <c r="H35" s="9"/>
    </row>
    <row r="36" spans="1:9">
      <c r="H36" s="16" t="s">
        <v>2</v>
      </c>
    </row>
    <row r="37" spans="1:9">
      <c r="H37" s="16" t="s">
        <v>2</v>
      </c>
      <c r="I37" s="16" t="s">
        <v>2</v>
      </c>
    </row>
  </sheetData>
  <mergeCells count="5">
    <mergeCell ref="A1:H1"/>
    <mergeCell ref="A2:C2"/>
    <mergeCell ref="E2:F2"/>
    <mergeCell ref="G2:H2"/>
    <mergeCell ref="A3:B3"/>
  </mergeCells>
  <pageMargins left="0.2" right="0.2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Wholesale</vt:lpstr>
      <vt:lpstr>Retail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Ruwani</cp:lastModifiedBy>
  <cp:lastPrinted>2026-01-13T03:39:00Z</cp:lastPrinted>
  <dcterms:created xsi:type="dcterms:W3CDTF">2021-06-15T08:30:00Z</dcterms:created>
  <dcterms:modified xsi:type="dcterms:W3CDTF">2026-04-24T05:04:24Z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70E667A655E14F4AA865D75F9D3A4CDC_13</vt:lpwstr>
  </property>
  <property fmtid="{D5CDD505-2E9C-101B-9397-08002B2CF9AE}" pid="3" name="KSOProductBuildVer">
    <vt:lpwstr>1033-12.2.0.23196</vt:lpwstr>
  </property>
</Properties>
</file>