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23" i="96" l="1"/>
  <c r="H32" i="96"/>
  <c r="H16" i="96"/>
  <c r="G9" i="96" l="1"/>
  <c r="G21" i="96" l="1"/>
  <c r="G12" i="96"/>
  <c r="H20" i="2"/>
  <c r="G17" i="2"/>
  <c r="H17" i="2"/>
  <c r="G13" i="2" l="1"/>
  <c r="H13" i="2" l="1"/>
  <c r="H12" i="96"/>
  <c r="H21" i="96"/>
  <c r="G25" i="96" l="1"/>
  <c r="H25" i="96" l="1"/>
  <c r="H27" i="96"/>
  <c r="G13" i="96" l="1"/>
  <c r="H13" i="96" l="1"/>
  <c r="H30" i="96" l="1"/>
  <c r="H28" i="96"/>
  <c r="H26" i="96"/>
  <c r="H22" i="96"/>
  <c r="H20" i="96"/>
  <c r="H18" i="96"/>
  <c r="H10" i="96"/>
  <c r="H31" i="96"/>
  <c r="H29" i="96"/>
  <c r="H19" i="96"/>
  <c r="H17" i="96"/>
  <c r="G24" i="96" l="1"/>
  <c r="G31" i="96"/>
  <c r="G29" i="96"/>
  <c r="G27" i="96"/>
  <c r="G23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24" i="96" l="1"/>
  <c r="H9" i="96" l="1"/>
  <c r="H8" i="96"/>
  <c r="H7" i="96"/>
  <c r="H6" i="96"/>
  <c r="H5" i="96"/>
  <c r="G4" i="96"/>
  <c r="H4" i="96" l="1"/>
  <c r="G20" i="2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<sst xmlns="http://schemas.openxmlformats.org/spreadsheetml/2006/main" count="331" uniqueCount="96">
  <si>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</si>
  <si>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</si>
  <si>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</si>
  <si>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</si>
  <si>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</si>
  <si>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</si>
  <si>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</si>
  <si>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</si>
  <si>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</si>
  <si>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</si>
  <si>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</si>
  <si>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</si>
  <si>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</si>
  <si>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</si>
  <si>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</si>
  <si>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</si>
  <si>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</si>
  <si>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</si>
  <si>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</si>
  <si>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</si>
  <si>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</si>
  <si>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</si>
  <si>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</si>
  <si>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</si>
  <si>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</si>
  <si>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</si>
  <si>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</si>
  <si>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</si>
  <si>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</si>
  <si>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</si>
  <si>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</si>
  <si>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</si>
  <si>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</si>
  <si>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</si>
  <si>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</si>
  <si>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</si>
  <si>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</si>
  <si>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</si>
  <si>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</si>
  <si>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</si>
  <si>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</si>
  <si>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</si>
  <si>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</si>
  <si>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</si>
  <si>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</si>
  <si>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</si>
  <si>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</si>
  <si>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</si>
  <si>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</si>
  <si>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</si>
  <si>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</si>
  <si>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</si>
  <si>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</si>
  <si>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</si>
  <si>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</si>
  <si>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</si>
  <si>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</si>
  <si>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</si>
  <si>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</si>
  <si>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</si>
  <si>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</si>
  <si>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</si>
  <si>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</si>
  <si>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</si>
  <si>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</si>
  <si>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</si>
  <si>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</si>
  <si>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</si>
  <si>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</si>
  <si>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</si>
  <si>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</si>
  <si>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</si>
  <si>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</si>
  <si>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</si>
  <si>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</si>
  <si>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</si>
  <si>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</si>
  <si>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</si>
  <si>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</si>
  <si>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</si>
  <si>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</si>
  <si>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</si>
  <si>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</si>
  <si>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</si>
  <si>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</si>
  <si>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</si>
  <si>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</si>
  <si>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</si>
  <si>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</si>
  <si>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</si>
  <si>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3</t>
    </r>
    <r>
      <rPr>
        <b/>
        <vertAlign val="superscript"/>
        <sz val="11"/>
        <color indexed="8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Dec.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</si>
  <si>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Dec.</t>
    </r>
  </si>
  <si>
    <r>
      <t>4</t>
    </r>
    <r>
      <rPr>
        <b/>
        <vertAlign val="superscript"/>
        <sz val="11"/>
        <color indexed="8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Dec.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</si>
  <si>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 xml:space="preserve"> week of Dec. 2025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</si>
  <si>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Dec.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</si>
  <si>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Dec.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</si>
</sst>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0" fontId="22" fillId="4" borderId="2" xfId="0" applyFont="1" applyFill="1" applyBorder="1" applyAlignment="1">
      <alignment wrapText="1"/>
    </xf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2" fontId="35" fillId="2" borderId="2" xfId="0" applyNumberFormat="1" applyFont="1" applyFill="1" applyBorder="1" applyAlignment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  <xf numFmtId="2" fontId="36" fillId="2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" zoomScaleNormal="100" workbookViewId="0">
      <selection activeCell="L8" sqref="L8"/>
    </sheetView>
  </sheetViews>
  <sheetFormatPr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7" t="s">
        <v>63</v>
      </c>
      <c r="B1" s="68"/>
      <c r="C1" s="68"/>
      <c r="D1" s="68"/>
      <c r="E1" s="68"/>
      <c r="F1" s="68"/>
      <c r="G1" s="69"/>
      <c r="H1" s="69"/>
    </row>
    <row r="2" spans="1:17" ht="67.5" customHeight="1">
      <c r="A2" s="70" t="s">
        <v>1</v>
      </c>
      <c r="B2" s="70"/>
      <c r="C2" s="70"/>
      <c r="D2" s="41">
        <v>2024</v>
      </c>
      <c r="E2" s="73">
        <v>2025</v>
      </c>
      <c r="F2" s="74"/>
      <c r="G2" s="71" t="s">
        <v>93</v>
      </c>
      <c r="H2" s="7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2" t="s">
        <v>2</v>
      </c>
      <c r="B3" s="72"/>
      <c r="C3" s="17" t="s">
        <v>3</v>
      </c>
      <c r="D3" s="52" t="s">
        <v>92</v>
      </c>
      <c r="E3" s="52" t="s">
        <v>90</v>
      </c>
      <c r="F3" s="52" t="s">
        <v>92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48">
        <v>1900</v>
      </c>
      <c r="E4" s="60">
        <v>2316.6666666666665</v>
      </c>
      <c r="F4" s="53">
        <v>1928.5714285714287</v>
      </c>
      <c r="G4" s="15">
        <f t="shared" ref="G4:G34" si="0">+(F4-E4)/E4</f>
        <v>-0.16752312435765662</v>
      </c>
      <c r="H4" s="4">
        <f t="shared" ref="H4:H34" si="1">+((F4-D4)/D4)</f>
        <v>1.5037593984962457E-2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3">
        <v>1164.2857142857142</v>
      </c>
      <c r="E5" s="61">
        <v>1317.8571428571429</v>
      </c>
      <c r="F5" s="54">
        <v>1300</v>
      </c>
      <c r="G5" s="16">
        <f t="shared" si="0"/>
        <v>-1.3550135501355039E-2</v>
      </c>
      <c r="H5" s="10">
        <f t="shared" si="1"/>
        <v>0.11656441717791417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48">
        <v>1260</v>
      </c>
      <c r="E6" s="62">
        <v>1400</v>
      </c>
      <c r="F6" s="55">
        <v>1450</v>
      </c>
      <c r="G6" s="18">
        <f t="shared" si="0"/>
        <v>3.5714285714285712E-2</v>
      </c>
      <c r="H6" s="4">
        <f t="shared" si="1"/>
        <v>0.15079365079365079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49">
        <v>960</v>
      </c>
      <c r="E7" s="63">
        <v>1040</v>
      </c>
      <c r="F7" s="56">
        <v>1190</v>
      </c>
      <c r="G7" s="16">
        <f t="shared" si="0"/>
        <v>0.14423076923076922</v>
      </c>
      <c r="H7" s="10">
        <f t="shared" si="1"/>
        <v>0.23958333333333334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48">
        <v>1750</v>
      </c>
      <c r="E8" s="60">
        <v>1814.2857142857142</v>
      </c>
      <c r="F8" s="53">
        <v>1935.7142857142858</v>
      </c>
      <c r="G8" s="15">
        <f t="shared" si="0"/>
        <v>6.6929133858267792E-2</v>
      </c>
      <c r="H8" s="4">
        <f t="shared" si="1"/>
        <v>0.10612244897959187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49">
        <v>678.57142857142856</v>
      </c>
      <c r="E9" s="63">
        <v>746.42857142857144</v>
      </c>
      <c r="F9" s="56">
        <v>892.85714285714289</v>
      </c>
      <c r="G9" s="16">
        <f t="shared" si="0"/>
        <v>0.19617224880382778</v>
      </c>
      <c r="H9" s="10">
        <f t="shared" si="1"/>
        <v>0.31578947368421062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48">
        <v>1185.7142857142858</v>
      </c>
      <c r="E10" s="60">
        <v>1616.6666666666667</v>
      </c>
      <c r="F10" s="53">
        <v>1700</v>
      </c>
      <c r="G10" s="15">
        <f t="shared" si="0"/>
        <v>5.1546391752577268E-2</v>
      </c>
      <c r="H10" s="4">
        <f t="shared" si="1"/>
        <v>0.43373493975903604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49">
        <v>335.71428571428572</v>
      </c>
      <c r="E11" s="63">
        <v>480</v>
      </c>
      <c r="F11" s="56">
        <v>475</v>
      </c>
      <c r="G11" s="16">
        <f t="shared" si="0"/>
        <v>-1.0416666666666666E-2</v>
      </c>
      <c r="H11" s="10">
        <f t="shared" si="1"/>
        <v>0.41489361702127658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48">
        <v>983.33333333333337</v>
      </c>
      <c r="E12" s="64">
        <v>1060</v>
      </c>
      <c r="F12" s="57">
        <v>1240</v>
      </c>
      <c r="G12" s="18">
        <f t="shared" si="0"/>
        <v>0.16981132075471697</v>
      </c>
      <c r="H12" s="4">
        <f t="shared" si="1"/>
        <v>0.26101694915254231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49">
        <v>733.33333333333337</v>
      </c>
      <c r="E13" s="63">
        <v>878.57</v>
      </c>
      <c r="F13" s="56">
        <v>846</v>
      </c>
      <c r="G13" s="16">
        <f t="shared" si="0"/>
        <v>-3.7071604994479722E-2</v>
      </c>
      <c r="H13" s="10">
        <f t="shared" si="1"/>
        <v>0.15363636363636357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48">
        <v>790</v>
      </c>
      <c r="E14" s="60">
        <v>925</v>
      </c>
      <c r="F14" s="53">
        <v>975</v>
      </c>
      <c r="G14" s="15">
        <f t="shared" si="0"/>
        <v>5.4054054054054057E-2</v>
      </c>
      <c r="H14" s="4">
        <f t="shared" si="1"/>
        <v>0.23417721518987342</v>
      </c>
    </row>
    <row r="15" spans="1:17" ht="15.75">
      <c r="A15" s="1">
        <v>12</v>
      </c>
      <c r="B15" s="12" t="s">
        <v>26</v>
      </c>
      <c r="C15" s="13" t="s">
        <v>27</v>
      </c>
      <c r="D15" s="49">
        <v>230</v>
      </c>
      <c r="E15" s="63">
        <v>270.83333333333331</v>
      </c>
      <c r="F15" s="56">
        <v>266.66666666666669</v>
      </c>
      <c r="G15" s="16">
        <f t="shared" si="0"/>
        <v>-1.5384615384615245E-2</v>
      </c>
      <c r="H15" s="10">
        <f t="shared" si="1"/>
        <v>0.15942028985507253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48">
        <v>396.25</v>
      </c>
      <c r="E16" s="60">
        <v>357.14285714285717</v>
      </c>
      <c r="F16" s="53">
        <v>450</v>
      </c>
      <c r="G16" s="15">
        <f t="shared" si="0"/>
        <v>0.2599999999999999</v>
      </c>
      <c r="H16" s="4">
        <f t="shared" si="1"/>
        <v>0.13564668769716087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49">
        <v>376.66666666666669</v>
      </c>
      <c r="E17" s="65">
        <v>366.67</v>
      </c>
      <c r="F17" s="58">
        <v>416.66666666666669</v>
      </c>
      <c r="G17" s="16">
        <f t="shared" si="0"/>
        <v>0.13635330587903746</v>
      </c>
      <c r="H17" s="10">
        <f t="shared" si="1"/>
        <v>0.10619469026548672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48">
        <v>1742.8571428571429</v>
      </c>
      <c r="E18" s="60">
        <v>1835.7142857142858</v>
      </c>
      <c r="F18" s="53">
        <v>1807.1428571428571</v>
      </c>
      <c r="G18" s="15">
        <f t="shared" si="0"/>
        <v>-1.5564202334630402E-2</v>
      </c>
      <c r="H18" s="4">
        <f t="shared" si="1"/>
        <v>3.6885245901639309E-2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49">
        <v>2128.5714285714284</v>
      </c>
      <c r="E19" s="65">
        <v>1992.8571428571429</v>
      </c>
      <c r="F19" s="58">
        <v>2142.8571428571427</v>
      </c>
      <c r="G19" s="16">
        <f t="shared" si="0"/>
        <v>7.5268817204300967E-2</v>
      </c>
      <c r="H19" s="10">
        <f>+((F19-D19)/D19)</f>
        <v>6.7114093959731239E-3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48">
        <v>660</v>
      </c>
      <c r="E20" s="60">
        <v>750</v>
      </c>
      <c r="F20" s="53">
        <v>883.33333333333337</v>
      </c>
      <c r="G20" s="15">
        <f t="shared" si="0"/>
        <v>0.17777777777777784</v>
      </c>
      <c r="H20" s="4">
        <f t="shared" si="1"/>
        <v>0.33838383838383845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49">
        <v>760</v>
      </c>
      <c r="E21" s="65">
        <v>1012.5</v>
      </c>
      <c r="F21" s="58">
        <v>940</v>
      </c>
      <c r="G21" s="16">
        <f>+(F21-E21)/E21</f>
        <v>-7.160493827160494E-2</v>
      </c>
      <c r="H21" s="10">
        <f>+((F21-D21)/D21)</f>
        <v>0.23684210526315788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48">
        <v>1214.2857142857142</v>
      </c>
      <c r="E22" s="60">
        <v>1425</v>
      </c>
      <c r="F22" s="53">
        <v>1575</v>
      </c>
      <c r="G22" s="15">
        <f t="shared" si="0"/>
        <v>0.10526315789473684</v>
      </c>
      <c r="H22" s="4">
        <f t="shared" si="1"/>
        <v>0.29705882352941182</v>
      </c>
    </row>
    <row r="23" spans="1:17" ht="15.75">
      <c r="A23" s="11">
        <v>20</v>
      </c>
      <c r="B23" s="12" t="s">
        <v>41</v>
      </c>
      <c r="C23" s="14" t="s">
        <v>42</v>
      </c>
      <c r="D23" s="49">
        <v>745</v>
      </c>
      <c r="E23" s="65">
        <v>741.66666666666663</v>
      </c>
      <c r="F23" s="58">
        <v>850</v>
      </c>
      <c r="G23" s="16">
        <f t="shared" si="0"/>
        <v>0.14606741573033713</v>
      </c>
      <c r="H23" s="10">
        <f t="shared" si="1"/>
        <v>0.14093959731543623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48">
        <v>1012.5</v>
      </c>
      <c r="E24" s="60">
        <v>1150</v>
      </c>
      <c r="F24" s="53">
        <v>1150</v>
      </c>
      <c r="G24" s="15">
        <f t="shared" si="0"/>
        <v>0</v>
      </c>
      <c r="H24" s="4">
        <f t="shared" si="1"/>
        <v>0.13580246913580246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49">
        <v>878.57142857142856</v>
      </c>
      <c r="E25" s="63">
        <v>1135.7142857142858</v>
      </c>
      <c r="F25" s="56">
        <v>1160</v>
      </c>
      <c r="G25" s="16">
        <f t="shared" si="0"/>
        <v>2.1383647798742082E-2</v>
      </c>
      <c r="H25" s="10">
        <f t="shared" si="1"/>
        <v>0.32032520325203256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48">
        <v>1735.7142857142858</v>
      </c>
      <c r="E26" s="60">
        <v>1900</v>
      </c>
      <c r="F26" s="53">
        <v>1716.6666666666667</v>
      </c>
      <c r="G26" s="15">
        <f t="shared" si="0"/>
        <v>-9.6491228070175405E-2</v>
      </c>
      <c r="H26" s="4">
        <f t="shared" si="1"/>
        <v>-1.097393689986282E-2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49">
        <v>1157.1428571428571</v>
      </c>
      <c r="E27" s="65">
        <v>1266.6666666666667</v>
      </c>
      <c r="F27" s="58">
        <v>1228.5714285714287</v>
      </c>
      <c r="G27" s="16">
        <f t="shared" si="0"/>
        <v>-3.0075187969924793E-2</v>
      </c>
      <c r="H27" s="10">
        <f t="shared" si="1"/>
        <v>6.172839506172851E-2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48">
        <v>746.42857142857144</v>
      </c>
      <c r="E28" s="60">
        <v>842.85714285714289</v>
      </c>
      <c r="F28" s="53">
        <v>817.85714285714289</v>
      </c>
      <c r="G28" s="15">
        <f t="shared" si="0"/>
        <v>-2.966101694915254E-2</v>
      </c>
      <c r="H28" s="4">
        <f t="shared" si="1"/>
        <v>9.5693779904306234E-2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49">
        <v>604.16666666666663</v>
      </c>
      <c r="E29" s="65">
        <v>691.66666666666663</v>
      </c>
      <c r="F29" s="58">
        <v>645.83333333333337</v>
      </c>
      <c r="G29" s="16">
        <f t="shared" si="0"/>
        <v>-6.626506024096375E-2</v>
      </c>
      <c r="H29" s="10">
        <f t="shared" si="1"/>
        <v>6.8965517241379434E-2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48">
        <v>710.71428571428567</v>
      </c>
      <c r="E30" s="60">
        <v>653.57142857142856</v>
      </c>
      <c r="F30" s="53">
        <v>662.5</v>
      </c>
      <c r="G30" s="15">
        <f t="shared" si="0"/>
        <v>1.3661202185792375E-2</v>
      </c>
      <c r="H30" s="4">
        <f t="shared" si="1"/>
        <v>-6.783919597989943E-2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49">
        <v>792.857142857143</v>
      </c>
      <c r="E31" s="65">
        <v>1200</v>
      </c>
      <c r="F31" s="58">
        <v>1171.4285714285713</v>
      </c>
      <c r="G31" s="16">
        <f t="shared" si="0"/>
        <v>-2.3809523809523891E-2</v>
      </c>
      <c r="H31" s="10">
        <f t="shared" si="1"/>
        <v>0.4774774774774771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48">
        <v>213.57142857142858</v>
      </c>
      <c r="E32" s="60">
        <v>325</v>
      </c>
      <c r="F32" s="53">
        <v>316</v>
      </c>
      <c r="G32" s="15">
        <f t="shared" si="0"/>
        <v>-2.7692307692307693E-2</v>
      </c>
      <c r="H32" s="4">
        <f t="shared" si="1"/>
        <v>0.47959866220735775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89</v>
      </c>
      <c r="D33" s="49">
        <v>1657.1428571428571</v>
      </c>
      <c r="E33" s="65">
        <v>2128.5714285714284</v>
      </c>
      <c r="F33" s="58">
        <v>2021.4285714285713</v>
      </c>
      <c r="G33" s="16">
        <f t="shared" si="0"/>
        <v>-5.0335570469798648E-2</v>
      </c>
      <c r="H33" s="10">
        <f t="shared" si="1"/>
        <v>0.21982758620689652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48">
        <v>1910</v>
      </c>
      <c r="E34" s="66">
        <v>1950</v>
      </c>
      <c r="F34" s="59">
        <v>2291.6666666666665</v>
      </c>
      <c r="G34" s="18">
        <f t="shared" si="0"/>
        <v>0.17521367521367515</v>
      </c>
      <c r="H34" s="44">
        <f t="shared" si="1"/>
        <v>0.1998254799301919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49"/>
      <c r="E35" s="65"/>
      <c r="F35" s="58">
        <v>400</v>
      </c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0"/>
      <c r="F36" s="40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F7" sqref="F7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5" t="s">
        <v>0</v>
      </c>
      <c r="B1" s="76"/>
      <c r="C1" s="76"/>
      <c r="D1" s="76"/>
      <c r="E1" s="76"/>
      <c r="F1" s="76"/>
      <c r="G1" s="76"/>
      <c r="H1" s="76"/>
    </row>
    <row r="2" spans="1:15" ht="57" customHeight="1">
      <c r="A2" s="77" t="s">
        <v>1</v>
      </c>
      <c r="B2" s="78"/>
      <c r="C2" s="79"/>
      <c r="D2" s="45">
        <v>2024</v>
      </c>
      <c r="E2" s="83">
        <v>2025</v>
      </c>
      <c r="F2" s="83"/>
      <c r="G2" s="80" t="s">
        <v>95</v>
      </c>
      <c r="H2" s="80"/>
      <c r="I2" t="s">
        <v>64</v>
      </c>
      <c r="M2" t="s">
        <v>64</v>
      </c>
    </row>
    <row r="3" spans="1:15" ht="32.25">
      <c r="A3" s="81" t="s">
        <v>2</v>
      </c>
      <c r="B3" s="82"/>
      <c r="C3" s="25" t="s">
        <v>3</v>
      </c>
      <c r="D3" s="50" t="s">
        <v>94</v>
      </c>
      <c r="E3" s="50" t="s">
        <v>91</v>
      </c>
      <c r="F3" s="50" t="s">
        <v>94</v>
      </c>
      <c r="G3" s="46" t="s">
        <v>4</v>
      </c>
      <c r="H3" s="46" t="s">
        <v>5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3910</v>
      </c>
      <c r="E4" s="33">
        <v>4056</v>
      </c>
      <c r="F4" s="31">
        <v>3782.5</v>
      </c>
      <c r="G4" s="35">
        <f t="shared" ref="G4:G11" si="0">(F4-E4)/E4</f>
        <v>-6.7430966469428005E-2</v>
      </c>
      <c r="H4" s="35">
        <f t="shared" ref="H4:H11" si="1">+(F4-D4)/D4</f>
        <v>-3.2608695652173912E-2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2246.67</v>
      </c>
      <c r="E5" s="34">
        <v>2660</v>
      </c>
      <c r="F5" s="36">
        <v>2570</v>
      </c>
      <c r="G5" s="37">
        <f t="shared" si="0"/>
        <v>-3.3834586466165412E-2</v>
      </c>
      <c r="H5" s="37">
        <f t="shared" si="1"/>
        <v>0.14391521674300184</v>
      </c>
      <c r="I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2260</v>
      </c>
      <c r="E6" s="33">
        <v>2386.6666666666665</v>
      </c>
      <c r="F6" s="31">
        <v>2490</v>
      </c>
      <c r="G6" s="35">
        <f t="shared" si="0"/>
        <v>4.3296089385474926E-2</v>
      </c>
      <c r="H6" s="35">
        <f t="shared" si="1"/>
        <v>0.10176991150442478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2840</v>
      </c>
      <c r="E7" s="34">
        <v>3080</v>
      </c>
      <c r="F7" s="36">
        <v>3130</v>
      </c>
      <c r="G7" s="37">
        <f t="shared" si="0"/>
        <v>1.6233766233766232E-2</v>
      </c>
      <c r="H7" s="37">
        <f t="shared" si="1"/>
        <v>0.10211267605633803</v>
      </c>
      <c r="K7" t="s">
        <v>64</v>
      </c>
      <c r="L7" t="s">
        <v>64</v>
      </c>
      <c r="M7" t="s">
        <v>64</v>
      </c>
      <c r="N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1150</v>
      </c>
      <c r="E8" s="33">
        <v>1800</v>
      </c>
      <c r="F8" s="31">
        <v>1866.6666666666667</v>
      </c>
      <c r="G8" s="35">
        <f t="shared" si="0"/>
        <v>3.7037037037037077E-2</v>
      </c>
      <c r="H8" s="35">
        <f t="shared" si="1"/>
        <v>0.62318840579710155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2173.33</v>
      </c>
      <c r="E9" s="34">
        <v>2896.6666666666665</v>
      </c>
      <c r="F9" s="36">
        <v>2916</v>
      </c>
      <c r="G9" s="37">
        <f t="shared" si="0"/>
        <v>6.6743383199079926E-3</v>
      </c>
      <c r="H9" s="37">
        <f t="shared" si="1"/>
        <v>0.34171984926357252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610</v>
      </c>
      <c r="E10" s="33">
        <v>920</v>
      </c>
      <c r="F10" s="31">
        <v>926.66666666666663</v>
      </c>
      <c r="G10" s="35">
        <f>(F10-E10)/E10</f>
        <v>7.2463768115941614E-3</v>
      </c>
      <c r="H10" s="35">
        <f>+(F10-D10)/D10</f>
        <v>0.5191256830601092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1888</v>
      </c>
      <c r="E11" s="34">
        <v>1940</v>
      </c>
      <c r="F11" s="36"/>
      <c r="G11" s="37"/>
      <c r="H11" s="37"/>
    </row>
    <row r="12" spans="1:15" ht="15.75">
      <c r="A12" s="22">
        <v>9</v>
      </c>
      <c r="B12" s="24" t="s">
        <v>22</v>
      </c>
      <c r="C12" s="23" t="s">
        <v>23</v>
      </c>
      <c r="D12" s="33">
        <v>1106.67</v>
      </c>
      <c r="E12" s="84">
        <v>1220</v>
      </c>
      <c r="F12" s="47">
        <v>1325</v>
      </c>
      <c r="G12" s="35">
        <f>(F12-E12)/E12</f>
        <v>8.6065573770491802E-2</v>
      </c>
      <c r="H12" s="35">
        <f>+(F12-D12)/D12</f>
        <v>0.19728555034472781</v>
      </c>
      <c r="K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966.67</v>
      </c>
      <c r="E13" s="34">
        <v>1050</v>
      </c>
      <c r="F13" s="36">
        <v>1202.5</v>
      </c>
      <c r="G13" s="37">
        <f>(F13-E13)/E13</f>
        <v>0.14523809523809525</v>
      </c>
      <c r="H13" s="37">
        <f>+(F13-D13)/D13</f>
        <v>0.24396122771990447</v>
      </c>
      <c r="K13" t="s">
        <v>64</v>
      </c>
      <c r="L13" t="s">
        <v>64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>
        <v>560</v>
      </c>
      <c r="F15" s="36"/>
      <c r="G15" s="37"/>
      <c r="H15" s="37"/>
    </row>
    <row r="16" spans="1:15" ht="15.75">
      <c r="A16" s="22">
        <v>13</v>
      </c>
      <c r="B16" s="24" t="s">
        <v>30</v>
      </c>
      <c r="C16" s="23" t="s">
        <v>31</v>
      </c>
      <c r="D16" s="33">
        <v>730</v>
      </c>
      <c r="E16" s="33"/>
      <c r="F16" s="31">
        <v>800</v>
      </c>
      <c r="G16" s="35"/>
      <c r="H16" s="35">
        <f>+(F16-D16)/D16</f>
        <v>9.5890410958904104E-2</v>
      </c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2266.67</v>
      </c>
      <c r="E17" s="34">
        <v>2275</v>
      </c>
      <c r="F17" s="36">
        <v>2266.6666666666665</v>
      </c>
      <c r="G17" s="37">
        <f t="shared" ref="G17:G25" si="2">(F17-E17)/E17</f>
        <v>-3.6630036630037298E-3</v>
      </c>
      <c r="H17" s="37">
        <f t="shared" ref="H17:H23" si="3">+(F17-D17)/D17</f>
        <v>-1.4705860727665145E-6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3173</v>
      </c>
      <c r="E18" s="33">
        <v>3840</v>
      </c>
      <c r="F18" s="31">
        <v>3820</v>
      </c>
      <c r="G18" s="35">
        <f t="shared" si="2"/>
        <v>-5.208333333333333E-3</v>
      </c>
      <c r="H18" s="35">
        <f t="shared" si="3"/>
        <v>0.20390797352663095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1025</v>
      </c>
      <c r="E19" s="34">
        <v>1170</v>
      </c>
      <c r="F19" s="36">
        <v>1206.67</v>
      </c>
      <c r="G19" s="37">
        <f t="shared" si="2"/>
        <v>3.1341880341880402E-2</v>
      </c>
      <c r="H19" s="37">
        <f t="shared" si="3"/>
        <v>0.17723902439024397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1040</v>
      </c>
      <c r="E20" s="33">
        <v>1250</v>
      </c>
      <c r="F20" s="31">
        <v>1215</v>
      </c>
      <c r="G20" s="35">
        <f t="shared" si="2"/>
        <v>-2.8000000000000001E-2</v>
      </c>
      <c r="H20" s="35">
        <f t="shared" si="3"/>
        <v>0.16826923076923078</v>
      </c>
      <c r="J20" s="42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1800</v>
      </c>
      <c r="E21" s="34">
        <v>1880</v>
      </c>
      <c r="F21" s="36">
        <v>1910</v>
      </c>
      <c r="G21" s="37">
        <f t="shared" si="2"/>
        <v>1.5957446808510637E-2</v>
      </c>
      <c r="H21" s="37">
        <f t="shared" si="3"/>
        <v>6.1111111111111109E-2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1020</v>
      </c>
      <c r="E22" s="33">
        <v>993.33333333333337</v>
      </c>
      <c r="F22" s="31">
        <v>1010</v>
      </c>
      <c r="G22" s="35">
        <f t="shared" si="2"/>
        <v>1.6778523489932848E-2</v>
      </c>
      <c r="H22" s="35">
        <f t="shared" si="3"/>
        <v>-9.8039215686274508E-3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1150</v>
      </c>
      <c r="E23" s="34">
        <v>1313.3333333333333</v>
      </c>
      <c r="F23" s="36">
        <v>1350</v>
      </c>
      <c r="G23" s="37">
        <f t="shared" si="2"/>
        <v>2.7918781725888384E-2</v>
      </c>
      <c r="H23" s="37">
        <f t="shared" si="3"/>
        <v>0.17391304347826086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1040</v>
      </c>
      <c r="E24" s="33">
        <v>1390</v>
      </c>
      <c r="F24" s="31">
        <v>1395</v>
      </c>
      <c r="G24" s="35">
        <f t="shared" si="2"/>
        <v>3.5971223021582736E-3</v>
      </c>
      <c r="H24" s="35">
        <f>+(F22-D24)/D24</f>
        <v>-2.8846153846153848E-2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2225</v>
      </c>
      <c r="E25" s="34">
        <v>2025</v>
      </c>
      <c r="F25" s="36">
        <v>2140</v>
      </c>
      <c r="G25" s="37">
        <f t="shared" si="2"/>
        <v>5.6790123456790124E-2</v>
      </c>
      <c r="H25" s="37">
        <f t="shared" ref="H25:H31" si="4">+(F25-D25)/D25</f>
        <v>-3.8202247191011236E-2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2140</v>
      </c>
      <c r="E26" s="33">
        <v>2540</v>
      </c>
      <c r="F26" s="31">
        <v>2530</v>
      </c>
      <c r="G26" s="35">
        <f t="shared" ref="G26:G31" si="5">(F26-E26)/E26</f>
        <v>-3.937007874015748E-3</v>
      </c>
      <c r="H26" s="35">
        <f t="shared" si="4"/>
        <v>0.1822429906542056</v>
      </c>
      <c r="L26" t="s">
        <v>64</v>
      </c>
    </row>
    <row r="27" spans="1:14" ht="15.75">
      <c r="A27" s="19">
        <v>24</v>
      </c>
      <c r="B27" s="20" t="s">
        <v>50</v>
      </c>
      <c r="C27" s="21" t="s">
        <v>51</v>
      </c>
      <c r="D27" s="34">
        <v>980</v>
      </c>
      <c r="E27" s="34">
        <v>1116</v>
      </c>
      <c r="F27" s="36">
        <v>1100</v>
      </c>
      <c r="G27" s="37">
        <f t="shared" si="5"/>
        <v>-1.4336917562724014E-2</v>
      </c>
      <c r="H27" s="37">
        <f t="shared" si="4"/>
        <v>0.12244897959183673</v>
      </c>
      <c r="K27" t="s">
        <v>64</v>
      </c>
      <c r="N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950</v>
      </c>
      <c r="E28" s="33">
        <v>1065</v>
      </c>
      <c r="F28" s="31">
        <v>1080</v>
      </c>
      <c r="G28" s="35">
        <f t="shared" si="5"/>
        <v>1.4084507042253521E-2</v>
      </c>
      <c r="H28" s="35">
        <f t="shared" si="4"/>
        <v>0.1368421052631579</v>
      </c>
    </row>
    <row r="29" spans="1:14" ht="15.75">
      <c r="A29" s="19">
        <v>26</v>
      </c>
      <c r="B29" s="20" t="s">
        <v>54</v>
      </c>
      <c r="C29" s="21" t="s">
        <v>55</v>
      </c>
      <c r="D29" s="34">
        <v>1040</v>
      </c>
      <c r="E29" s="34">
        <v>1410</v>
      </c>
      <c r="F29" s="36">
        <v>1480</v>
      </c>
      <c r="G29" s="37">
        <f t="shared" si="5"/>
        <v>4.9645390070921988E-2</v>
      </c>
      <c r="H29" s="37">
        <f t="shared" si="4"/>
        <v>0.42307692307692307</v>
      </c>
    </row>
    <row r="30" spans="1:14" ht="15.75">
      <c r="A30" s="22">
        <v>27</v>
      </c>
      <c r="B30" s="24" t="s">
        <v>56</v>
      </c>
      <c r="C30" s="23" t="s">
        <v>57</v>
      </c>
      <c r="D30" s="33">
        <v>380</v>
      </c>
      <c r="E30" s="33">
        <v>460</v>
      </c>
      <c r="F30" s="31">
        <v>460</v>
      </c>
      <c r="G30" s="35">
        <f t="shared" si="5"/>
        <v>0</v>
      </c>
      <c r="H30" s="35">
        <f t="shared" si="4"/>
        <v>0.21052631578947367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2120</v>
      </c>
      <c r="E31" s="34">
        <v>2480</v>
      </c>
      <c r="F31" s="36">
        <v>2483.33</v>
      </c>
      <c r="G31" s="37">
        <f t="shared" si="5"/>
        <v>1.3427419354838416E-3</v>
      </c>
      <c r="H31" s="37">
        <f t="shared" si="4"/>
        <v>0.17138207547169809</v>
      </c>
      <c r="J31" t="s">
        <v>64</v>
      </c>
    </row>
    <row r="32" spans="1:14" ht="15.75">
      <c r="A32" s="22">
        <v>29</v>
      </c>
      <c r="B32" s="24" t="s">
        <v>60</v>
      </c>
      <c r="C32" s="23" t="s">
        <v>82</v>
      </c>
      <c r="D32" s="33">
        <v>2493.33</v>
      </c>
      <c r="E32" s="85"/>
      <c r="F32" s="51">
        <v>3190</v>
      </c>
      <c r="G32" s="35"/>
      <c r="H32" s="35">
        <f>+(F32-D32)/D32</f>
        <v>0.27941347515170478</v>
      </c>
    </row>
    <row r="33" spans="1:13" ht="16.5" thickBot="1">
      <c r="A33" s="28">
        <v>30</v>
      </c>
      <c r="B33" s="29" t="s">
        <v>61</v>
      </c>
      <c r="C33" s="30" t="s">
        <v>62</v>
      </c>
      <c r="D33" s="34"/>
      <c r="E33" s="34"/>
      <c r="F33" s="36"/>
      <c r="G33" s="37"/>
      <c r="H33" s="37"/>
    </row>
    <row r="34" spans="1:13">
      <c r="A34" s="38" t="s">
        <v>87</v>
      </c>
      <c r="B34" s="38"/>
      <c r="C34" s="38"/>
      <c r="D34" s="38"/>
      <c r="E34" s="38"/>
      <c r="F34" s="38"/>
      <c r="G34" s="38"/>
      <c r="H34" s="32"/>
      <c r="L34" t="s">
        <v>64</v>
      </c>
    </row>
    <row r="35" spans="1:13">
      <c r="A35" s="38" t="s">
        <v>86</v>
      </c>
      <c r="B35" s="38"/>
      <c r="C35" s="38"/>
      <c r="D35" s="39"/>
      <c r="E35" s="38"/>
      <c r="F35" s="38"/>
      <c r="G35" s="38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2026-01-01T09:36:47Z</dcterms:modified>
</cp:coreProperties>
</file>