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15480" windowHeight="7260" activeTab="1"/>
  </bookViews>
  <sheets>
    <sheet name="Wholesale" sheetId="2" r:id="rId1"/>
    <sheet name="Retail" sheetId="96" r:id="rId2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4" i="96" l="1"/>
  <c r="G14" i="96"/>
  <c r="H23" i="96" l="1"/>
  <c r="G24" i="96" l="1"/>
  <c r="G20" i="2"/>
  <c r="H24" i="96" l="1"/>
  <c r="G16" i="96"/>
  <c r="H20" i="2"/>
  <c r="H32" i="96" l="1"/>
  <c r="G29" i="96"/>
  <c r="H25" i="96"/>
  <c r="H22" i="96"/>
  <c r="H17" i="2" l="1"/>
  <c r="G23" i="96"/>
  <c r="H29" i="96"/>
  <c r="G17" i="2" l="1"/>
  <c r="H11" i="96" l="1"/>
  <c r="G11" i="96"/>
  <c r="H23" i="2" l="1"/>
  <c r="G32" i="96" l="1"/>
  <c r="G9" i="96" l="1"/>
  <c r="G21" i="96" l="1"/>
  <c r="G12" i="96"/>
  <c r="G13" i="2" l="1"/>
  <c r="H13" i="2" l="1"/>
  <c r="H12" i="96"/>
  <c r="H21" i="96"/>
  <c r="G25" i="96" l="1"/>
  <c r="H27" i="96" l="1"/>
  <c r="G13" i="96" l="1"/>
  <c r="H13" i="96" l="1"/>
  <c r="H30" i="96" l="1"/>
  <c r="H28" i="96"/>
  <c r="H26" i="96"/>
  <c r="H20" i="96"/>
  <c r="H18" i="96"/>
  <c r="H10" i="96"/>
  <c r="H31" i="96"/>
  <c r="H19" i="96"/>
  <c r="H17" i="96"/>
  <c r="G31" i="96" l="1"/>
  <c r="G27" i="96"/>
  <c r="G19" i="96"/>
  <c r="G17" i="96"/>
  <c r="G30" i="96"/>
  <c r="G28" i="96"/>
  <c r="G26" i="96"/>
  <c r="G22" i="96"/>
  <c r="G20" i="96"/>
  <c r="G18" i="96"/>
  <c r="G5" i="96"/>
  <c r="G6" i="96"/>
  <c r="G7" i="96"/>
  <c r="G8" i="96"/>
  <c r="G10" i="96"/>
  <c r="H9" i="96" l="1"/>
  <c r="H8" i="96"/>
  <c r="H7" i="96"/>
  <c r="H6" i="96"/>
  <c r="H5" i="96"/>
  <c r="G4" i="96"/>
  <c r="H4" i="96" l="1"/>
  <c r="G28" i="2" l="1"/>
  <c r="H28" i="2"/>
  <c r="G4" i="2"/>
  <c r="H4" i="2"/>
  <c r="G27" i="2"/>
  <c r="H27" i="2"/>
  <c r="H16" i="2"/>
  <c r="G16" i="2"/>
  <c r="G8" i="2"/>
  <c r="H8" i="2"/>
  <c r="H31" i="2"/>
  <c r="G31" i="2"/>
  <c r="G11" i="2"/>
  <c r="H11" i="2"/>
  <c r="G14" i="2"/>
  <c r="H14" i="2"/>
  <c r="G22" i="2"/>
  <c r="H22" i="2"/>
  <c r="G30" i="2"/>
  <c r="H30" i="2"/>
  <c r="H10" i="2"/>
  <c r="G10" i="2"/>
  <c r="H33" i="2"/>
  <c r="G33" i="2"/>
  <c r="H25" i="2"/>
  <c r="G25" i="2"/>
  <c r="H6" i="2"/>
  <c r="G6" i="2"/>
  <c r="H15" i="2"/>
  <c r="G15" i="2"/>
  <c r="H7" i="2"/>
  <c r="G7" i="2"/>
  <c r="H29" i="2"/>
  <c r="G29" i="2"/>
  <c r="G5" i="2"/>
  <c r="H5" i="2"/>
  <c r="G21" i="2"/>
  <c r="H21" i="2"/>
  <c r="H26" i="2"/>
  <c r="G26" i="2"/>
  <c r="H9" i="2"/>
  <c r="G9" i="2"/>
  <c r="G24" i="2"/>
  <c r="H24" i="2"/>
  <c r="H19" i="2"/>
  <c r="G19" i="2"/>
  <c r="H18" i="2"/>
  <c r="G18" i="2"/>
  <c r="G23" i="2"/>
  <c r="H12" i="2"/>
  <c r="G12" i="2"/>
  <c r="H32" i="2"/>
  <c r="G32" i="2"/>
  <c r="H34" i="2"/>
  <c r="G34" i="2"/>
</calcChain>
</file>

<file path=xl/sharedStrings.xml><?xml version="1.0" encoding="utf-8"?>
<sst xmlns="http://schemas.openxmlformats.org/spreadsheetml/2006/main" count="329" uniqueCount="93">
  <si>
    <t xml:space="preserve">Table 2:  Change in Consumer Prices at Selected Markets  - (Rs/Kg) </t>
  </si>
  <si>
    <t>Variety</t>
  </si>
  <si>
    <t>Sinhala Name</t>
  </si>
  <si>
    <t>Common Name</t>
  </si>
  <si>
    <t xml:space="preserve">Last week </t>
  </si>
  <si>
    <t>Last Year</t>
  </si>
  <si>
    <t>තෝරා</t>
  </si>
  <si>
    <t>Seer</t>
  </si>
  <si>
    <t>පරව් (ලොකු)</t>
  </si>
  <si>
    <t>Trevally (L)</t>
  </si>
  <si>
    <t>ගල්මාළු (ලොකු)</t>
  </si>
  <si>
    <t>Rock Fish (L)</t>
  </si>
  <si>
    <t>තලපත්</t>
  </si>
  <si>
    <t>Sail fish</t>
  </si>
  <si>
    <t>බලයා</t>
  </si>
  <si>
    <t>Skipjack tuna</t>
  </si>
  <si>
    <t>කෙළවල්ලා</t>
  </si>
  <si>
    <t>Yellowfin tuna</t>
  </si>
  <si>
    <t>සාලයා (මට්ට)</t>
  </si>
  <si>
    <t>Sardinella</t>
  </si>
  <si>
    <t>මෝරා</t>
  </si>
  <si>
    <t>Shark</t>
  </si>
  <si>
    <t>හුරුල්ලා</t>
  </si>
  <si>
    <t>Herrings</t>
  </si>
  <si>
    <t>කුම්බලා</t>
  </si>
  <si>
    <t>Indian mackerel</t>
  </si>
  <si>
    <t>කාරල්ලා</t>
  </si>
  <si>
    <t>Pony fish</t>
  </si>
  <si>
    <t>කටුවල්ලා</t>
  </si>
  <si>
    <t>Katuwalla</t>
  </si>
  <si>
    <t>හාල්මැස්සා</t>
  </si>
  <si>
    <t>Anchovies</t>
  </si>
  <si>
    <t>ඉස්සා (M)</t>
  </si>
  <si>
    <t>Prawns (M)</t>
  </si>
  <si>
    <t xml:space="preserve"> කොප්පරා</t>
  </si>
  <si>
    <t>Marlins</t>
  </si>
  <si>
    <t>අලගොඩුවා</t>
  </si>
  <si>
    <t>Frigate tuna</t>
  </si>
  <si>
    <t>ඇටවල්ලා</t>
  </si>
  <si>
    <t>Kawakawa</t>
  </si>
  <si>
    <t>ඇටිස්සා</t>
  </si>
  <si>
    <t>බෝල්ලා</t>
  </si>
  <si>
    <t>Big eye scade</t>
  </si>
  <si>
    <t>ගින්නටි පරව්</t>
  </si>
  <si>
    <t>Ginnati paraw</t>
  </si>
  <si>
    <t>හබරලි</t>
  </si>
  <si>
    <t>Needle fish</t>
  </si>
  <si>
    <t>හැඩැල්ලා</t>
  </si>
  <si>
    <t>Indian Anchovy</t>
  </si>
  <si>
    <t>ජීලාවා</t>
  </si>
  <si>
    <t>ලින්නා</t>
  </si>
  <si>
    <t>Indian Scade</t>
  </si>
  <si>
    <t>ලේන පරව්</t>
  </si>
  <si>
    <t>Rainbow runner</t>
  </si>
  <si>
    <t>සුද්දා</t>
  </si>
  <si>
    <t>Threadfin bream</t>
  </si>
  <si>
    <t>සූඩයා</t>
  </si>
  <si>
    <t>White Sardinella</t>
  </si>
  <si>
    <t>දැල්ලා</t>
  </si>
  <si>
    <t>Cuttle fish</t>
  </si>
  <si>
    <t>කකුළුවා</t>
  </si>
  <si>
    <t>තිලාපියා</t>
  </si>
  <si>
    <t>Thilapia (M)</t>
  </si>
  <si>
    <t xml:space="preserve">Table  1 :  Change in  Wholesale  Prices at Peliyagoda Fish Market (Rs/Kg) </t>
  </si>
  <si>
    <t xml:space="preserve"> </t>
  </si>
  <si>
    <t>Rock fish (L)</t>
  </si>
  <si>
    <t>ගල්මාළු (පොඩි)</t>
  </si>
  <si>
    <t>Rock fish (S)</t>
  </si>
  <si>
    <t>Sharks</t>
  </si>
  <si>
    <t>Indian Mackerel</t>
  </si>
  <si>
    <t>Anchovy</t>
  </si>
  <si>
    <t>Prawns (M) 3"</t>
  </si>
  <si>
    <t>Frigate tuna(L)</t>
  </si>
  <si>
    <t>Red Bream(L)</t>
  </si>
  <si>
    <t>Ginnati Paraw</t>
  </si>
  <si>
    <t>Indian Anchovies</t>
  </si>
  <si>
    <t>Barracuda(L)</t>
  </si>
  <si>
    <t>Indian Scad(L)</t>
  </si>
  <si>
    <t>Indian Scad(S)</t>
  </si>
  <si>
    <t>Rainbow Runner</t>
  </si>
  <si>
    <t>Threadfin  Bream</t>
  </si>
  <si>
    <t>කකුළුවා(L)</t>
  </si>
  <si>
    <t>Sea Crabs(L)</t>
  </si>
  <si>
    <t>Tilapia (M)</t>
  </si>
  <si>
    <t>Abbreviations :  L - Large, M - Medium, S - Small</t>
  </si>
  <si>
    <t xml:space="preserve">  </t>
  </si>
  <si>
    <t>Maharagama and Dematagoda fish markets.</t>
  </si>
  <si>
    <r>
      <t>*</t>
    </r>
    <r>
      <rPr>
        <i/>
        <u/>
        <sz val="11"/>
        <color indexed="8"/>
        <rFont val="Calisto MT"/>
        <family val="1"/>
      </rPr>
      <t xml:space="preserve"> Selected Markets</t>
    </r>
    <r>
      <rPr>
        <i/>
        <sz val="11"/>
        <color indexed="8"/>
        <rFont val="Calisto MT"/>
        <family val="1"/>
      </rPr>
      <t xml:space="preserve"> - Wellampitiya, Borella, Battaramulla,Maradana,  Nugegoda,  Kirulapana   </t>
    </r>
  </si>
  <si>
    <t>Seer (Ni-L)</t>
  </si>
  <si>
    <t>Squids /Cuttle fish(Peeli)</t>
  </si>
  <si>
    <r>
      <t>2</t>
    </r>
    <r>
      <rPr>
        <b/>
        <vertAlign val="superscript"/>
        <sz val="11"/>
        <color indexed="8"/>
        <rFont val="Calibri"/>
        <family val="2"/>
      </rPr>
      <t>nd</t>
    </r>
    <r>
      <rPr>
        <b/>
        <sz val="11"/>
        <color indexed="8"/>
        <rFont val="Calibri"/>
        <family val="2"/>
      </rPr>
      <t xml:space="preserve">  week of Feb.</t>
    </r>
  </si>
  <si>
    <r>
      <t>3</t>
    </r>
    <r>
      <rPr>
        <b/>
        <vertAlign val="superscript"/>
        <sz val="11"/>
        <color indexed="8"/>
        <rFont val="Calibri"/>
        <family val="2"/>
      </rPr>
      <t>rd</t>
    </r>
    <r>
      <rPr>
        <b/>
        <sz val="11"/>
        <color indexed="8"/>
        <rFont val="Calibri"/>
        <family val="2"/>
      </rPr>
      <t xml:space="preserve">  week of Feb.</t>
    </r>
  </si>
  <si>
    <r>
      <t>% Change   compared to:3</t>
    </r>
    <r>
      <rPr>
        <b/>
        <vertAlign val="superscript"/>
        <sz val="11"/>
        <color indexed="8"/>
        <rFont val="Times New Roman"/>
        <family val="1"/>
      </rPr>
      <t xml:space="preserve">rd </t>
    </r>
    <r>
      <rPr>
        <b/>
        <sz val="11"/>
        <color indexed="8"/>
        <rFont val="Times New Roman"/>
        <family val="1"/>
        <charset val="134"/>
      </rPr>
      <t>week of Feb.</t>
    </r>
    <r>
      <rPr>
        <b/>
        <vertAlign val="superscript"/>
        <sz val="11"/>
        <color rgb="FF000000"/>
        <rFont val="Times New Roman"/>
        <family val="1"/>
      </rPr>
      <t xml:space="preserve"> </t>
    </r>
    <r>
      <rPr>
        <b/>
        <sz val="11"/>
        <color indexed="8"/>
        <rFont val="Times New Roman"/>
        <family val="1"/>
        <charset val="134"/>
      </rPr>
      <t>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</si>
</sst>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name val="Times New Roman"/>
      <family val="1"/>
      <charset val="134"/>
    </font>
    <font>
      <b/>
      <sz val="14"/>
      <color indexed="8"/>
      <name val="Times New Roman"/>
      <family val="1"/>
      <charset val="134"/>
    </font>
    <font>
      <b/>
      <sz val="12"/>
      <color indexed="8"/>
      <name val="Times New Roman"/>
      <family val="1"/>
      <charset val="134"/>
    </font>
    <font>
      <b/>
      <sz val="11"/>
      <color indexed="8"/>
      <name val="Times New Roman"/>
      <family val="1"/>
      <charset val="134"/>
    </font>
    <font>
      <sz val="12"/>
      <name val="Times New Roman"/>
      <family val="1"/>
      <charset val="134"/>
    </font>
    <font>
      <sz val="12"/>
      <color indexed="8"/>
      <name val="Iskoola Pota"/>
      <family val="2"/>
    </font>
    <font>
      <sz val="12"/>
      <color indexed="8"/>
      <name val="Times New Roman"/>
      <family val="1"/>
      <charset val="134"/>
    </font>
    <font>
      <sz val="12"/>
      <name val="Calibri "/>
      <charset val="134"/>
    </font>
    <font>
      <b/>
      <sz val="13"/>
      <color theme="1"/>
      <name val="Calisto MT"/>
      <family val="1"/>
    </font>
    <font>
      <b/>
      <sz val="14"/>
      <color theme="1"/>
      <name val="Calisto MT"/>
      <family val="1"/>
    </font>
    <font>
      <b/>
      <sz val="11"/>
      <name val="Calisto MT"/>
      <family val="1"/>
    </font>
    <font>
      <sz val="12"/>
      <color theme="1"/>
      <name val="Calisto MT"/>
      <family val="1"/>
    </font>
    <font>
      <sz val="11"/>
      <color theme="1"/>
      <name val="Calisto MT"/>
      <family val="1"/>
    </font>
    <font>
      <sz val="11"/>
      <color indexed="8"/>
      <name val="Calisto MT"/>
      <family val="1"/>
    </font>
    <font>
      <sz val="12"/>
      <name val="Calisto MT"/>
      <family val="1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i/>
      <sz val="11"/>
      <color theme="1"/>
      <name val="Calisto MT"/>
      <family val="1"/>
    </font>
    <font>
      <i/>
      <u/>
      <sz val="11"/>
      <color indexed="8"/>
      <name val="Calisto MT"/>
      <family val="1"/>
    </font>
    <font>
      <i/>
      <sz val="11"/>
      <color indexed="8"/>
      <name val="Calisto MT"/>
      <family val="1"/>
    </font>
    <font>
      <i/>
      <sz val="11"/>
      <color theme="0"/>
      <name val="Calisto MT"/>
      <family val="1"/>
    </font>
    <font>
      <sz val="8"/>
      <name val="Calibri"/>
      <family val="2"/>
      <scheme val="minor"/>
    </font>
    <font>
      <b/>
      <vertAlign val="superscript"/>
      <sz val="11"/>
      <color indexed="8"/>
      <name val="Times New Roman"/>
      <family val="1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</font>
    <font>
      <b/>
      <vertAlign val="superscript"/>
      <sz val="11"/>
      <color rgb="FF000000"/>
      <name val="Times New Roman"/>
      <family val="1"/>
    </font>
    <font>
      <sz val="11"/>
      <color indexed="8"/>
      <name val="Calibri"/>
      <family val="2"/>
      <charset val="134"/>
    </font>
    <font>
      <sz val="10"/>
      <name val="Arial"/>
      <family val="2"/>
      <charset val="134"/>
    </font>
    <font>
      <b/>
      <vertAlign val="superscript"/>
      <sz val="11"/>
      <color indexed="8"/>
      <name val="Calibri"/>
      <family val="2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1"/>
      <color indexed="8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32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</cellStyleXfs>
  <cellXfs count="83">
    <xf numFmtId="0" fontId="0" fillId="0" borderId="0" xfId="0"/>
    <xf numFmtId="0" fontId="6" fillId="0" borderId="2" xfId="2" applyFont="1" applyBorder="1" applyAlignment="1">
      <alignment horizontal="right"/>
    </xf>
    <xf numFmtId="0" fontId="7" fillId="0" borderId="2" xfId="0" applyFont="1" applyBorder="1"/>
    <xf numFmtId="0" fontId="6" fillId="0" borderId="2" xfId="2" applyFont="1" applyBorder="1"/>
    <xf numFmtId="9" fontId="0" fillId="0" borderId="2" xfId="1" applyFont="1" applyBorder="1" applyAlignment="1"/>
    <xf numFmtId="0" fontId="7" fillId="3" borderId="2" xfId="0" applyFont="1" applyFill="1" applyBorder="1"/>
    <xf numFmtId="0" fontId="6" fillId="3" borderId="2" xfId="2" applyFont="1" applyFill="1" applyBorder="1"/>
    <xf numFmtId="0" fontId="6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9" fontId="0" fillId="7" borderId="2" xfId="1" applyFont="1" applyFill="1" applyBorder="1" applyAlignment="1"/>
    <xf numFmtId="0" fontId="6" fillId="7" borderId="2" xfId="2" applyFont="1" applyFill="1" applyBorder="1" applyAlignment="1">
      <alignment horizontal="right"/>
    </xf>
    <xf numFmtId="0" fontId="7" fillId="7" borderId="2" xfId="0" applyFont="1" applyFill="1" applyBorder="1"/>
    <xf numFmtId="0" fontId="6" fillId="7" borderId="2" xfId="2" applyFont="1" applyFill="1" applyBorder="1"/>
    <xf numFmtId="0" fontId="8" fillId="7" borderId="2" xfId="0" applyFont="1" applyFill="1" applyBorder="1"/>
    <xf numFmtId="9" fontId="19" fillId="0" borderId="2" xfId="1" applyFont="1" applyBorder="1" applyAlignment="1"/>
    <xf numFmtId="9" fontId="19" fillId="7" borderId="2" xfId="1" applyFont="1" applyFill="1" applyBorder="1" applyAlignment="1"/>
    <xf numFmtId="9" fontId="19" fillId="2" borderId="2" xfId="1" applyFont="1" applyFill="1" applyBorder="1" applyAlignment="1"/>
    <xf numFmtId="0" fontId="13" fillId="6" borderId="1" xfId="0" applyFont="1" applyFill="1" applyBorder="1"/>
    <xf numFmtId="0" fontId="14" fillId="6" borderId="2" xfId="0" applyFont="1" applyFill="1" applyBorder="1"/>
    <xf numFmtId="0" fontId="13" fillId="6" borderId="2" xfId="0" applyFont="1" applyFill="1" applyBorder="1"/>
    <xf numFmtId="0" fontId="13" fillId="2" borderId="1" xfId="0" applyFont="1" applyFill="1" applyBorder="1"/>
    <xf numFmtId="0" fontId="13" fillId="2" borderId="2" xfId="0" applyFont="1" applyFill="1" applyBorder="1"/>
    <xf numFmtId="0" fontId="14" fillId="2" borderId="2" xfId="0" applyFont="1" applyFill="1" applyBorder="1"/>
    <xf numFmtId="0" fontId="12" fillId="5" borderId="2" xfId="2" applyFont="1" applyFill="1" applyBorder="1" applyAlignment="1">
      <alignment horizontal="center" vertical="center"/>
    </xf>
    <xf numFmtId="0" fontId="15" fillId="6" borderId="2" xfId="0" applyFont="1" applyFill="1" applyBorder="1"/>
    <xf numFmtId="0" fontId="16" fillId="6" borderId="2" xfId="2" applyFont="1" applyFill="1" applyBorder="1"/>
    <xf numFmtId="0" fontId="13" fillId="6" borderId="3" xfId="0" applyFont="1" applyFill="1" applyBorder="1"/>
    <xf numFmtId="0" fontId="14" fillId="6" borderId="4" xfId="0" applyFont="1" applyFill="1" applyBorder="1"/>
    <xf numFmtId="0" fontId="13" fillId="6" borderId="4" xfId="0" applyFont="1" applyFill="1" applyBorder="1"/>
    <xf numFmtId="2" fontId="18" fillId="2" borderId="2" xfId="0" applyNumberFormat="1" applyFont="1" applyFill="1" applyBorder="1"/>
    <xf numFmtId="0" fontId="14" fillId="0" borderId="0" xfId="0" applyFont="1"/>
    <xf numFmtId="2" fontId="20" fillId="2" borderId="2" xfId="0" applyNumberFormat="1" applyFont="1" applyFill="1" applyBorder="1"/>
    <xf numFmtId="2" fontId="20" fillId="6" borderId="2" xfId="0" applyNumberFormat="1" applyFont="1" applyFill="1" applyBorder="1"/>
    <xf numFmtId="9" fontId="17" fillId="2" borderId="2" xfId="1" applyFont="1" applyFill="1" applyBorder="1" applyAlignment="1"/>
    <xf numFmtId="2" fontId="18" fillId="6" borderId="2" xfId="0" applyNumberFormat="1" applyFont="1" applyFill="1" applyBorder="1"/>
    <xf numFmtId="9" fontId="17" fillId="6" borderId="2" xfId="1" applyFont="1" applyFill="1" applyBorder="1" applyAlignment="1"/>
    <xf numFmtId="0" fontId="23" fillId="0" borderId="0" xfId="0" applyFont="1"/>
    <xf numFmtId="0" fontId="26" fillId="0" borderId="0" xfId="0" applyFont="1"/>
    <xf numFmtId="2" fontId="21" fillId="0" borderId="0" xfId="0" applyNumberFormat="1" applyFont="1"/>
    <xf numFmtId="9" fontId="0" fillId="0" borderId="0" xfId="1" applyFont="1"/>
    <xf numFmtId="2" fontId="30" fillId="7" borderId="2" xfId="0" applyNumberFormat="1" applyFont="1" applyFill="1" applyBorder="1" applyAlignment="1">
      <alignment wrapText="1"/>
    </xf>
    <xf numFmtId="9" fontId="0" fillId="2" borderId="2" xfId="1" applyFont="1" applyFill="1" applyBorder="1" applyAlignment="1"/>
    <xf numFmtId="0" fontId="5" fillId="5" borderId="2" xfId="0" applyFont="1" applyFill="1" applyBorder="1" applyAlignment="1">
      <alignment horizontal="center" vertical="center" wrapText="1"/>
    </xf>
    <xf numFmtId="2" fontId="18" fillId="2" borderId="15" xfId="0" applyNumberFormat="1" applyFont="1" applyFill="1" applyBorder="1"/>
    <xf numFmtId="0" fontId="22" fillId="5" borderId="2" xfId="0" applyFont="1" applyFill="1" applyBorder="1" applyAlignment="1">
      <alignment wrapText="1"/>
    </xf>
    <xf numFmtId="2" fontId="18" fillId="0" borderId="2" xfId="0" applyNumberFormat="1" applyFont="1" applyBorder="1"/>
    <xf numFmtId="2" fontId="21" fillId="0" borderId="2" xfId="0" applyNumberFormat="1" applyFont="1" applyBorder="1" applyAlignment="1"/>
    <xf numFmtId="2" fontId="35" fillId="7" borderId="2" xfId="0" applyNumberFormat="1" applyFont="1" applyFill="1" applyBorder="1" applyAlignment="1"/>
    <xf numFmtId="2" fontId="29" fillId="4" borderId="2" xfId="0" applyNumberFormat="1" applyFont="1" applyFill="1" applyBorder="1" applyAlignment="1"/>
    <xf numFmtId="2" fontId="29" fillId="7" borderId="2" xfId="0" applyNumberFormat="1" applyFont="1" applyFill="1" applyBorder="1" applyAlignment="1"/>
    <xf numFmtId="2" fontId="29" fillId="2" borderId="2" xfId="0" applyNumberFormat="1" applyFont="1" applyFill="1" applyBorder="1" applyAlignment="1"/>
    <xf numFmtId="2" fontId="21" fillId="7" borderId="2" xfId="0" applyNumberFormat="1" applyFont="1" applyFill="1" applyBorder="1" applyAlignment="1"/>
    <xf numFmtId="0" fontId="22" fillId="8" borderId="2" xfId="0" applyFont="1" applyFill="1" applyBorder="1" applyAlignment="1">
      <alignment wrapText="1"/>
    </xf>
    <xf numFmtId="0" fontId="5" fillId="8" borderId="2" xfId="0" applyFont="1" applyFill="1" applyBorder="1" applyAlignment="1">
      <alignment horizontal="center" vertical="center" wrapText="1"/>
    </xf>
    <xf numFmtId="0" fontId="6" fillId="8" borderId="8" xfId="2" applyFont="1" applyFill="1" applyBorder="1" applyAlignment="1">
      <alignment horizontal="center" vertical="center"/>
    </xf>
    <xf numFmtId="0" fontId="4" fillId="8" borderId="12" xfId="0" applyFont="1" applyFill="1" applyBorder="1" applyAlignment="1">
      <alignment horizontal="center" vertical="center"/>
    </xf>
    <xf numFmtId="0" fontId="4" fillId="6" borderId="12" xfId="0" applyFont="1" applyFill="1" applyBorder="1" applyAlignment="1">
      <alignment horizontal="center" vertical="center"/>
    </xf>
    <xf numFmtId="0" fontId="2" fillId="0" borderId="6" xfId="2" applyFont="1" applyBorder="1" applyAlignment="1">
      <alignment horizontal="center" vertical="center"/>
    </xf>
    <xf numFmtId="0" fontId="2" fillId="0" borderId="7" xfId="2" applyFont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0" fontId="3" fillId="8" borderId="2" xfId="0" applyFont="1" applyFill="1" applyBorder="1" applyAlignment="1">
      <alignment horizontal="center" vertical="center" wrapText="1"/>
    </xf>
    <xf numFmtId="0" fontId="5" fillId="8" borderId="2" xfId="2" applyFont="1" applyFill="1" applyBorder="1" applyAlignment="1">
      <alignment horizontal="center" vertical="center" wrapText="1"/>
    </xf>
    <xf numFmtId="0" fontId="6" fillId="8" borderId="8" xfId="2" applyFont="1" applyFill="1" applyBorder="1" applyAlignment="1">
      <alignment horizontal="center" vertical="center"/>
    </xf>
    <xf numFmtId="0" fontId="4" fillId="8" borderId="2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11" fillId="6" borderId="9" xfId="0" applyFont="1" applyFill="1" applyBorder="1" applyAlignment="1">
      <alignment horizontal="center" vertical="center" wrapText="1"/>
    </xf>
    <xf numFmtId="0" fontId="11" fillId="6" borderId="10" xfId="0" applyFont="1" applyFill="1" applyBorder="1" applyAlignment="1">
      <alignment horizontal="center" vertical="center" wrapText="1"/>
    </xf>
    <xf numFmtId="0" fontId="11" fillId="6" borderId="11" xfId="0" applyFont="1" applyFill="1" applyBorder="1" applyAlignment="1">
      <alignment horizontal="center" vertical="center" wrapText="1"/>
    </xf>
    <xf numFmtId="0" fontId="5" fillId="6" borderId="2" xfId="2" applyFont="1" applyFill="1" applyBorder="1" applyAlignment="1">
      <alignment horizontal="center" vertical="center" wrapText="1"/>
    </xf>
    <xf numFmtId="0" fontId="12" fillId="5" borderId="14" xfId="2" applyFont="1" applyFill="1" applyBorder="1" applyAlignment="1">
      <alignment horizontal="center" vertical="center"/>
    </xf>
    <xf numFmtId="0" fontId="12" fillId="5" borderId="13" xfId="2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2" fontId="20" fillId="2" borderId="15" xfId="0" applyNumberFormat="1" applyFont="1" applyFill="1" applyBorder="1"/>
    <xf numFmtId="2" fontId="20" fillId="0" borderId="2" xfId="0" applyNumberFormat="1" applyFont="1" applyBorder="1"/>
    <xf numFmtId="2" fontId="0" fillId="0" borderId="2" xfId="0" applyNumberFormat="1" applyFont="1" applyBorder="1"/>
    <xf numFmtId="2" fontId="0" fillId="0" borderId="2" xfId="0" applyNumberFormat="1" applyFont="1" applyBorder="1" applyAlignment="1"/>
    <xf numFmtId="2" fontId="36" fillId="7" borderId="2" xfId="0" applyNumberFormat="1" applyFont="1" applyFill="1" applyBorder="1" applyAlignment="1"/>
    <xf numFmtId="2" fontId="37" fillId="4" borderId="2" xfId="0" applyNumberFormat="1" applyFont="1" applyFill="1" applyBorder="1" applyAlignment="1"/>
    <xf numFmtId="2" fontId="0" fillId="7" borderId="2" xfId="0" applyNumberFormat="1" applyFont="1" applyFill="1" applyBorder="1"/>
    <xf numFmtId="2" fontId="37" fillId="7" borderId="2" xfId="0" applyNumberFormat="1" applyFont="1" applyFill="1" applyBorder="1" applyAlignment="1"/>
    <xf numFmtId="2" fontId="37" fillId="2" borderId="2" xfId="0" applyNumberFormat="1" applyFont="1" applyFill="1" applyBorder="1" applyAlignment="1"/>
    <xf numFmtId="2" fontId="0" fillId="7" borderId="2" xfId="0" applyNumberFormat="1" applyFont="1" applyFill="1" applyBorder="1" applyAlignment="1"/>
  </cellXfs>
  <cellStyles count="6">
    <cellStyle name="Normal" xfId="0" builtinId="0"/>
    <cellStyle name="Normal 2" xfId="2"/>
    <cellStyle name="Normal 2 2" xfId="5"/>
    <cellStyle name="Normal 2 3" xfId="4"/>
    <cellStyle name="Normal 3" xfId="3"/>
    <cellStyle name="Percent" xfId="1" builtinId="5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1"/>
  <sheetViews>
    <sheetView zoomScaleNormal="100" workbookViewId="0">
      <selection activeCell="J37" sqref="J37"/>
    </sheetView>
  </sheetViews>
  <sheetFormatPr defaultRowHeight="15"/>
  <cols>
    <col min="1" max="1" width="4.28515625" customWidth="1"/>
    <col min="2" max="2" width="15.42578125" customWidth="1"/>
    <col min="3" max="3" width="17" customWidth="1"/>
    <col min="4" max="4" width="11.28515625" customWidth="1"/>
    <col min="5" max="5" width="11.5703125" customWidth="1"/>
    <col min="6" max="6" width="10.85546875" customWidth="1"/>
    <col min="7" max="7" width="7.7109375" customWidth="1"/>
    <col min="8" max="8" width="7.5703125" customWidth="1"/>
  </cols>
  <sheetData>
    <row r="1" spans="1:17" ht="16.5">
      <c r="A1" s="57" t="s">
        <v>63</v>
      </c>
      <c r="B1" s="58"/>
      <c r="C1" s="58"/>
      <c r="D1" s="58"/>
      <c r="E1" s="58"/>
      <c r="F1" s="58"/>
      <c r="G1" s="59"/>
      <c r="H1" s="59"/>
    </row>
    <row r="2" spans="1:17" ht="67.5" customHeight="1">
      <c r="A2" s="60" t="s">
        <v>1</v>
      </c>
      <c r="B2" s="60"/>
      <c r="C2" s="60"/>
      <c r="D2" s="55">
        <v>2025</v>
      </c>
      <c r="E2" s="63">
        <v>2026</v>
      </c>
      <c r="F2" s="63"/>
      <c r="G2" s="61" t="s">
        <v>92</v>
      </c>
      <c r="H2" s="61"/>
      <c r="I2" t="s">
        <v>64</v>
      </c>
      <c r="J2" t="s">
        <v>64</v>
      </c>
      <c r="L2" t="s">
        <v>64</v>
      </c>
      <c r="M2" t="s">
        <v>64</v>
      </c>
    </row>
    <row r="3" spans="1:17" ht="40.5" customHeight="1">
      <c r="A3" s="62" t="s">
        <v>2</v>
      </c>
      <c r="B3" s="62"/>
      <c r="C3" s="54" t="s">
        <v>3</v>
      </c>
      <c r="D3" s="52" t="s">
        <v>91</v>
      </c>
      <c r="E3" s="52" t="s">
        <v>90</v>
      </c>
      <c r="F3" s="52" t="s">
        <v>91</v>
      </c>
      <c r="G3" s="53" t="s">
        <v>4</v>
      </c>
      <c r="H3" s="53" t="s">
        <v>5</v>
      </c>
      <c r="J3" t="s">
        <v>64</v>
      </c>
      <c r="L3" t="s">
        <v>64</v>
      </c>
      <c r="M3" t="s">
        <v>64</v>
      </c>
    </row>
    <row r="4" spans="1:17" ht="15.75">
      <c r="A4" s="1">
        <v>1</v>
      </c>
      <c r="B4" s="2" t="s">
        <v>6</v>
      </c>
      <c r="C4" s="3" t="s">
        <v>88</v>
      </c>
      <c r="D4" s="75">
        <v>1450</v>
      </c>
      <c r="E4" s="76">
        <v>2690</v>
      </c>
      <c r="F4" s="46">
        <v>2500</v>
      </c>
      <c r="G4" s="14">
        <f t="shared" ref="G4:G34" si="0">+(F4-E4)/E4</f>
        <v>-7.0631970260223054E-2</v>
      </c>
      <c r="H4" s="4">
        <f t="shared" ref="H4:H35" si="1">+((F4-D4)/D4)</f>
        <v>0.72413793103448276</v>
      </c>
      <c r="J4" t="s">
        <v>64</v>
      </c>
      <c r="K4" t="s">
        <v>64</v>
      </c>
      <c r="L4" t="s">
        <v>64</v>
      </c>
      <c r="N4" t="s">
        <v>64</v>
      </c>
      <c r="O4" t="s">
        <v>64</v>
      </c>
      <c r="P4" t="s">
        <v>64</v>
      </c>
    </row>
    <row r="5" spans="1:17" ht="15.75">
      <c r="A5" s="10">
        <v>2</v>
      </c>
      <c r="B5" s="11" t="s">
        <v>8</v>
      </c>
      <c r="C5" s="12" t="s">
        <v>9</v>
      </c>
      <c r="D5" s="40">
        <v>1100</v>
      </c>
      <c r="E5" s="77">
        <v>1291.6666666666667</v>
      </c>
      <c r="F5" s="47">
        <v>1308.3333333333333</v>
      </c>
      <c r="G5" s="15">
        <f t="shared" si="0"/>
        <v>1.2903225806451495E-2</v>
      </c>
      <c r="H5" s="9">
        <f t="shared" si="1"/>
        <v>0.18939393939393934</v>
      </c>
      <c r="I5" t="s">
        <v>85</v>
      </c>
      <c r="J5" t="s">
        <v>64</v>
      </c>
      <c r="K5" t="s">
        <v>64</v>
      </c>
      <c r="L5" t="s">
        <v>85</v>
      </c>
      <c r="M5" t="s">
        <v>64</v>
      </c>
      <c r="O5" t="s">
        <v>64</v>
      </c>
    </row>
    <row r="6" spans="1:17" ht="15.75">
      <c r="A6" s="1">
        <v>3</v>
      </c>
      <c r="B6" s="2" t="s">
        <v>10</v>
      </c>
      <c r="C6" s="3" t="s">
        <v>65</v>
      </c>
      <c r="D6" s="75">
        <v>1050</v>
      </c>
      <c r="E6" s="78">
        <v>1540</v>
      </c>
      <c r="F6" s="48">
        <v>1508.3333333333333</v>
      </c>
      <c r="G6" s="16">
        <f t="shared" si="0"/>
        <v>-2.0562770562770612E-2</v>
      </c>
      <c r="H6" s="4">
        <f t="shared" si="1"/>
        <v>0.43650793650793646</v>
      </c>
      <c r="I6" t="s">
        <v>64</v>
      </c>
      <c r="J6" t="s">
        <v>64</v>
      </c>
      <c r="K6" t="s">
        <v>64</v>
      </c>
      <c r="L6" t="s">
        <v>64</v>
      </c>
      <c r="M6" t="s">
        <v>64</v>
      </c>
      <c r="N6" t="s">
        <v>64</v>
      </c>
    </row>
    <row r="7" spans="1:17" ht="15.75">
      <c r="A7" s="10">
        <v>4</v>
      </c>
      <c r="B7" s="11" t="s">
        <v>66</v>
      </c>
      <c r="C7" s="12" t="s">
        <v>67</v>
      </c>
      <c r="D7" s="79">
        <v>779.16666666666663</v>
      </c>
      <c r="E7" s="80">
        <v>1300</v>
      </c>
      <c r="F7" s="49">
        <v>1200</v>
      </c>
      <c r="G7" s="15">
        <f t="shared" si="0"/>
        <v>-7.6923076923076927E-2</v>
      </c>
      <c r="H7" s="9">
        <f t="shared" si="1"/>
        <v>0.5401069518716578</v>
      </c>
      <c r="J7" t="s">
        <v>64</v>
      </c>
      <c r="K7" t="s">
        <v>64</v>
      </c>
      <c r="L7" t="s">
        <v>64</v>
      </c>
      <c r="M7" t="s">
        <v>64</v>
      </c>
      <c r="N7" t="s">
        <v>64</v>
      </c>
      <c r="P7" t="s">
        <v>64</v>
      </c>
    </row>
    <row r="8" spans="1:17" ht="15.75">
      <c r="A8" s="1">
        <v>5</v>
      </c>
      <c r="B8" s="5" t="s">
        <v>12</v>
      </c>
      <c r="C8" s="6" t="s">
        <v>13</v>
      </c>
      <c r="D8" s="75">
        <v>1442.8571428571429</v>
      </c>
      <c r="E8" s="76">
        <v>1983.3333333333333</v>
      </c>
      <c r="F8" s="46">
        <v>1864.2857142857142</v>
      </c>
      <c r="G8" s="14">
        <f t="shared" si="0"/>
        <v>-6.0024009603841535E-2</v>
      </c>
      <c r="H8" s="4">
        <f t="shared" si="1"/>
        <v>0.29207920792079201</v>
      </c>
      <c r="J8" t="s">
        <v>64</v>
      </c>
      <c r="K8" t="s">
        <v>64</v>
      </c>
      <c r="L8" t="s">
        <v>64</v>
      </c>
      <c r="M8" t="s">
        <v>64</v>
      </c>
    </row>
    <row r="9" spans="1:17" ht="15.75">
      <c r="A9" s="10">
        <v>6</v>
      </c>
      <c r="B9" s="11" t="s">
        <v>14</v>
      </c>
      <c r="C9" s="12" t="s">
        <v>15</v>
      </c>
      <c r="D9" s="79">
        <v>555</v>
      </c>
      <c r="E9" s="80">
        <v>1021.4285714285714</v>
      </c>
      <c r="F9" s="49">
        <v>921.42857142857144</v>
      </c>
      <c r="G9" s="15">
        <f t="shared" si="0"/>
        <v>-9.7902097902097904E-2</v>
      </c>
      <c r="H9" s="9">
        <f t="shared" si="1"/>
        <v>0.66023166023166024</v>
      </c>
      <c r="I9" t="s">
        <v>64</v>
      </c>
      <c r="J9" t="s">
        <v>64</v>
      </c>
      <c r="K9" t="s">
        <v>64</v>
      </c>
      <c r="L9" t="s">
        <v>64</v>
      </c>
      <c r="M9" t="s">
        <v>64</v>
      </c>
      <c r="N9" t="s">
        <v>64</v>
      </c>
    </row>
    <row r="10" spans="1:17" ht="15.75">
      <c r="A10" s="1">
        <v>7</v>
      </c>
      <c r="B10" s="2" t="s">
        <v>16</v>
      </c>
      <c r="C10" s="3" t="s">
        <v>17</v>
      </c>
      <c r="D10" s="75">
        <v>908.33333333333337</v>
      </c>
      <c r="E10" s="76">
        <v>1341.6666666666667</v>
      </c>
      <c r="F10" s="46">
        <v>1250</v>
      </c>
      <c r="G10" s="14">
        <f t="shared" si="0"/>
        <v>-6.8322981366459687E-2</v>
      </c>
      <c r="H10" s="4">
        <f t="shared" si="1"/>
        <v>0.37614678899082565</v>
      </c>
      <c r="I10" t="s">
        <v>64</v>
      </c>
      <c r="J10" t="s">
        <v>64</v>
      </c>
      <c r="K10" t="s">
        <v>64</v>
      </c>
      <c r="L10" t="s">
        <v>64</v>
      </c>
      <c r="M10" t="s">
        <v>64</v>
      </c>
    </row>
    <row r="11" spans="1:17" ht="15.75">
      <c r="A11" s="10">
        <v>8</v>
      </c>
      <c r="B11" s="11" t="s">
        <v>18</v>
      </c>
      <c r="C11" s="12" t="s">
        <v>19</v>
      </c>
      <c r="D11" s="79">
        <v>289.28571428571428</v>
      </c>
      <c r="E11" s="80">
        <v>445.83333333333331</v>
      </c>
      <c r="F11" s="49">
        <v>450</v>
      </c>
      <c r="G11" s="15">
        <f t="shared" si="0"/>
        <v>9.3457943925234072E-3</v>
      </c>
      <c r="H11" s="9">
        <f t="shared" si="1"/>
        <v>0.55555555555555558</v>
      </c>
      <c r="K11" t="s">
        <v>64</v>
      </c>
      <c r="L11" t="s">
        <v>64</v>
      </c>
      <c r="M11" t="s">
        <v>64</v>
      </c>
      <c r="N11" t="s">
        <v>64</v>
      </c>
    </row>
    <row r="12" spans="1:17" ht="15.75">
      <c r="A12" s="1">
        <v>9</v>
      </c>
      <c r="B12" s="2" t="s">
        <v>20</v>
      </c>
      <c r="C12" s="3" t="s">
        <v>68</v>
      </c>
      <c r="D12" s="75">
        <v>925</v>
      </c>
      <c r="E12" s="81">
        <v>1100</v>
      </c>
      <c r="F12" s="50">
        <v>1300</v>
      </c>
      <c r="G12" s="16">
        <f t="shared" si="0"/>
        <v>0.18181818181818182</v>
      </c>
      <c r="H12" s="4">
        <f t="shared" si="1"/>
        <v>0.40540540540540543</v>
      </c>
      <c r="K12" t="s">
        <v>64</v>
      </c>
      <c r="L12" t="s">
        <v>64</v>
      </c>
      <c r="M12" t="s">
        <v>64</v>
      </c>
      <c r="N12" t="s">
        <v>64</v>
      </c>
    </row>
    <row r="13" spans="1:17" ht="15.75">
      <c r="A13" s="10">
        <v>10</v>
      </c>
      <c r="B13" s="11" t="s">
        <v>22</v>
      </c>
      <c r="C13" s="12" t="s">
        <v>23</v>
      </c>
      <c r="D13" s="79">
        <v>720</v>
      </c>
      <c r="E13" s="80">
        <v>989.28571428571433</v>
      </c>
      <c r="F13" s="49">
        <v>1110</v>
      </c>
      <c r="G13" s="15">
        <f t="shared" si="0"/>
        <v>0.12202166064981944</v>
      </c>
      <c r="H13" s="9">
        <f t="shared" si="1"/>
        <v>0.54166666666666663</v>
      </c>
      <c r="J13" t="s">
        <v>64</v>
      </c>
      <c r="L13" t="s">
        <v>64</v>
      </c>
      <c r="O13" t="s">
        <v>64</v>
      </c>
    </row>
    <row r="14" spans="1:17" ht="15.75">
      <c r="A14" s="1">
        <v>11</v>
      </c>
      <c r="B14" s="2" t="s">
        <v>24</v>
      </c>
      <c r="C14" s="3" t="s">
        <v>69</v>
      </c>
      <c r="D14" s="75">
        <v>691.66666666666663</v>
      </c>
      <c r="E14" s="76">
        <v>1164.2857142857142</v>
      </c>
      <c r="F14" s="46">
        <v>1292.8571428571429</v>
      </c>
      <c r="G14" s="14">
        <f t="shared" si="0"/>
        <v>0.11042944785276082</v>
      </c>
      <c r="H14" s="4">
        <f t="shared" si="1"/>
        <v>0.86919104991394158</v>
      </c>
    </row>
    <row r="15" spans="1:17" ht="15.75">
      <c r="A15" s="1">
        <v>12</v>
      </c>
      <c r="B15" s="11" t="s">
        <v>26</v>
      </c>
      <c r="C15" s="12" t="s">
        <v>27</v>
      </c>
      <c r="D15" s="79">
        <v>210</v>
      </c>
      <c r="E15" s="80">
        <v>260</v>
      </c>
      <c r="F15" s="49">
        <v>271.66666666666669</v>
      </c>
      <c r="G15" s="15">
        <f t="shared" si="0"/>
        <v>4.4871794871794941E-2</v>
      </c>
      <c r="H15" s="9">
        <f t="shared" si="1"/>
        <v>0.29365079365079372</v>
      </c>
      <c r="J15" t="s">
        <v>64</v>
      </c>
      <c r="K15" t="s">
        <v>64</v>
      </c>
      <c r="L15" t="s">
        <v>64</v>
      </c>
      <c r="N15" t="s">
        <v>64</v>
      </c>
      <c r="O15" t="s">
        <v>64</v>
      </c>
    </row>
    <row r="16" spans="1:17" ht="14.25" customHeight="1">
      <c r="A16" s="1">
        <v>13</v>
      </c>
      <c r="B16" s="2" t="s">
        <v>28</v>
      </c>
      <c r="C16" s="3" t="s">
        <v>29</v>
      </c>
      <c r="D16" s="75">
        <v>391.66666666666669</v>
      </c>
      <c r="E16" s="76">
        <v>550</v>
      </c>
      <c r="F16" s="46">
        <v>633.33333333333337</v>
      </c>
      <c r="G16" s="14">
        <f t="shared" si="0"/>
        <v>0.15151515151515157</v>
      </c>
      <c r="H16" s="4">
        <f t="shared" si="1"/>
        <v>0.61702127659574468</v>
      </c>
      <c r="J16" t="s">
        <v>64</v>
      </c>
      <c r="K16" t="s">
        <v>64</v>
      </c>
      <c r="L16" t="s">
        <v>64</v>
      </c>
      <c r="N16" t="s">
        <v>64</v>
      </c>
      <c r="Q16" t="s">
        <v>64</v>
      </c>
    </row>
    <row r="17" spans="1:17" ht="15.75">
      <c r="A17" s="10">
        <v>14</v>
      </c>
      <c r="B17" s="11" t="s">
        <v>30</v>
      </c>
      <c r="C17" s="12" t="s">
        <v>70</v>
      </c>
      <c r="D17" s="79">
        <v>295.83333333333331</v>
      </c>
      <c r="E17" s="82">
        <v>464.28571428571428</v>
      </c>
      <c r="F17" s="51">
        <v>412.5</v>
      </c>
      <c r="G17" s="15">
        <f t="shared" si="0"/>
        <v>-0.11153846153846152</v>
      </c>
      <c r="H17" s="9">
        <f t="shared" si="1"/>
        <v>0.39436619718309868</v>
      </c>
      <c r="K17" t="s">
        <v>64</v>
      </c>
      <c r="L17" t="s">
        <v>64</v>
      </c>
      <c r="M17" t="s">
        <v>64</v>
      </c>
      <c r="N17" t="s">
        <v>64</v>
      </c>
    </row>
    <row r="18" spans="1:17" ht="15.75">
      <c r="A18" s="1">
        <v>15</v>
      </c>
      <c r="B18" s="5" t="s">
        <v>32</v>
      </c>
      <c r="C18" s="3" t="s">
        <v>71</v>
      </c>
      <c r="D18" s="75">
        <v>2078.5714285714284</v>
      </c>
      <c r="E18" s="76">
        <v>2585.7142857142858</v>
      </c>
      <c r="F18" s="46">
        <v>2360</v>
      </c>
      <c r="G18" s="14">
        <f t="shared" si="0"/>
        <v>-8.729281767955803E-2</v>
      </c>
      <c r="H18" s="4">
        <f t="shared" si="1"/>
        <v>0.1353951890034365</v>
      </c>
      <c r="J18" t="s">
        <v>64</v>
      </c>
      <c r="K18" t="s">
        <v>64</v>
      </c>
      <c r="L18" t="s">
        <v>64</v>
      </c>
    </row>
    <row r="19" spans="1:17" ht="15.75">
      <c r="A19" s="10">
        <v>16</v>
      </c>
      <c r="B19" s="11" t="s">
        <v>34</v>
      </c>
      <c r="C19" s="12" t="s">
        <v>35</v>
      </c>
      <c r="D19" s="79">
        <v>1582.14</v>
      </c>
      <c r="E19" s="82">
        <v>2278.5714285714284</v>
      </c>
      <c r="F19" s="51">
        <v>2150</v>
      </c>
      <c r="G19" s="15">
        <f t="shared" si="0"/>
        <v>-5.6426332288401201E-2</v>
      </c>
      <c r="H19" s="9">
        <f>+((F19-D19)/D19)</f>
        <v>0.35891893258497976</v>
      </c>
      <c r="J19" t="s">
        <v>64</v>
      </c>
      <c r="K19" t="s">
        <v>64</v>
      </c>
      <c r="L19" t="s">
        <v>64</v>
      </c>
      <c r="N19" t="s">
        <v>64</v>
      </c>
    </row>
    <row r="20" spans="1:17" ht="15.75">
      <c r="A20" s="1">
        <v>17</v>
      </c>
      <c r="B20" s="5" t="s">
        <v>36</v>
      </c>
      <c r="C20" s="3" t="s">
        <v>72</v>
      </c>
      <c r="D20" s="75">
        <v>387.5</v>
      </c>
      <c r="E20" s="76">
        <v>1125</v>
      </c>
      <c r="F20" s="46">
        <v>770</v>
      </c>
      <c r="G20" s="14">
        <f t="shared" si="0"/>
        <v>-0.31555555555555553</v>
      </c>
      <c r="H20" s="4">
        <f t="shared" si="1"/>
        <v>0.98709677419354835</v>
      </c>
      <c r="K20" t="s">
        <v>64</v>
      </c>
    </row>
    <row r="21" spans="1:17" ht="15.75">
      <c r="A21" s="10">
        <v>18</v>
      </c>
      <c r="B21" s="11" t="s">
        <v>38</v>
      </c>
      <c r="C21" s="12" t="s">
        <v>39</v>
      </c>
      <c r="D21" s="79">
        <v>495</v>
      </c>
      <c r="E21" s="82">
        <v>1066.6666666666667</v>
      </c>
      <c r="F21" s="51">
        <v>1010.7142857142857</v>
      </c>
      <c r="G21" s="15">
        <f>+(F21-E21)/E21</f>
        <v>-5.2455357142857255E-2</v>
      </c>
      <c r="H21" s="9">
        <f>+((F21-D21)/D21)</f>
        <v>1.0418470418470418</v>
      </c>
      <c r="K21" t="s">
        <v>64</v>
      </c>
      <c r="L21" t="s">
        <v>64</v>
      </c>
      <c r="M21" t="s">
        <v>64</v>
      </c>
      <c r="N21" t="s">
        <v>64</v>
      </c>
      <c r="O21" t="s">
        <v>64</v>
      </c>
    </row>
    <row r="22" spans="1:17" ht="15.75">
      <c r="A22" s="1">
        <v>19</v>
      </c>
      <c r="B22" s="5" t="s">
        <v>40</v>
      </c>
      <c r="C22" s="3" t="s">
        <v>73</v>
      </c>
      <c r="D22" s="75">
        <v>1100</v>
      </c>
      <c r="E22" s="76">
        <v>1550</v>
      </c>
      <c r="F22" s="46">
        <v>1541.6666666666667</v>
      </c>
      <c r="G22" s="14">
        <f t="shared" si="0"/>
        <v>-5.3763440860214564E-3</v>
      </c>
      <c r="H22" s="4">
        <f t="shared" si="1"/>
        <v>0.4015151515151516</v>
      </c>
    </row>
    <row r="23" spans="1:17" ht="15.75">
      <c r="A23" s="10">
        <v>20</v>
      </c>
      <c r="B23" s="11" t="s">
        <v>41</v>
      </c>
      <c r="C23" s="13" t="s">
        <v>42</v>
      </c>
      <c r="D23" s="79">
        <v>690</v>
      </c>
      <c r="E23" s="82">
        <v>1141.6666666666667</v>
      </c>
      <c r="F23" s="51">
        <v>1083.3333333333333</v>
      </c>
      <c r="G23" s="15">
        <f t="shared" si="0"/>
        <v>-5.1094890510949037E-2</v>
      </c>
      <c r="H23" s="9">
        <f>+((F23-D23)/D23)</f>
        <v>0.57004830917874383</v>
      </c>
      <c r="K23" t="s">
        <v>64</v>
      </c>
      <c r="L23" t="s">
        <v>64</v>
      </c>
      <c r="M23" t="s">
        <v>64</v>
      </c>
    </row>
    <row r="24" spans="1:17" ht="17.25" customHeight="1">
      <c r="A24" s="1">
        <v>21</v>
      </c>
      <c r="B24" s="5" t="s">
        <v>43</v>
      </c>
      <c r="C24" s="3" t="s">
        <v>74</v>
      </c>
      <c r="D24" s="75">
        <v>800</v>
      </c>
      <c r="E24" s="76">
        <v>1312.5</v>
      </c>
      <c r="F24" s="46">
        <v>1350</v>
      </c>
      <c r="G24" s="14">
        <f t="shared" si="0"/>
        <v>2.8571428571428571E-2</v>
      </c>
      <c r="H24" s="4">
        <f t="shared" si="1"/>
        <v>0.6875</v>
      </c>
      <c r="J24" t="s">
        <v>64</v>
      </c>
      <c r="K24" t="s">
        <v>64</v>
      </c>
      <c r="M24" t="s">
        <v>64</v>
      </c>
      <c r="N24" t="s">
        <v>64</v>
      </c>
    </row>
    <row r="25" spans="1:17" ht="15" customHeight="1">
      <c r="A25" s="10">
        <v>22</v>
      </c>
      <c r="B25" s="11" t="s">
        <v>45</v>
      </c>
      <c r="C25" s="12" t="s">
        <v>46</v>
      </c>
      <c r="D25" s="79">
        <v>707.14285714285711</v>
      </c>
      <c r="E25" s="80">
        <v>1257.1428571428571</v>
      </c>
      <c r="F25" s="49">
        <v>1128.5714285714287</v>
      </c>
      <c r="G25" s="15">
        <f t="shared" si="0"/>
        <v>-0.10227272727272717</v>
      </c>
      <c r="H25" s="9">
        <f t="shared" si="1"/>
        <v>0.59595959595959613</v>
      </c>
      <c r="I25" t="s">
        <v>64</v>
      </c>
      <c r="J25" t="s">
        <v>64</v>
      </c>
      <c r="K25" t="s">
        <v>64</v>
      </c>
      <c r="L25" t="s">
        <v>64</v>
      </c>
      <c r="M25" t="s">
        <v>64</v>
      </c>
      <c r="N25" t="s">
        <v>64</v>
      </c>
    </row>
    <row r="26" spans="1:17" ht="15.75">
      <c r="A26" s="1">
        <v>23</v>
      </c>
      <c r="B26" s="5" t="s">
        <v>47</v>
      </c>
      <c r="C26" s="3" t="s">
        <v>75</v>
      </c>
      <c r="D26" s="75">
        <v>1685.7142857142858</v>
      </c>
      <c r="E26" s="76">
        <v>2150</v>
      </c>
      <c r="F26" s="46">
        <v>1957.1428571428571</v>
      </c>
      <c r="G26" s="14">
        <f t="shared" si="0"/>
        <v>-8.9700996677740882E-2</v>
      </c>
      <c r="H26" s="4">
        <f t="shared" si="1"/>
        <v>0.1610169491525423</v>
      </c>
      <c r="J26" t="s">
        <v>64</v>
      </c>
      <c r="K26" t="s">
        <v>64</v>
      </c>
      <c r="L26" t="s">
        <v>64</v>
      </c>
      <c r="M26" t="s">
        <v>64</v>
      </c>
    </row>
    <row r="27" spans="1:17" ht="15.75">
      <c r="A27" s="10">
        <v>24</v>
      </c>
      <c r="B27" s="11" t="s">
        <v>49</v>
      </c>
      <c r="C27" s="12" t="s">
        <v>76</v>
      </c>
      <c r="D27" s="79">
        <v>1005</v>
      </c>
      <c r="E27" s="82">
        <v>1433.3333333333333</v>
      </c>
      <c r="F27" s="51">
        <v>1414.2857142857142</v>
      </c>
      <c r="G27" s="15">
        <f t="shared" si="0"/>
        <v>-1.3289036544850492E-2</v>
      </c>
      <c r="H27" s="9">
        <f t="shared" si="1"/>
        <v>0.40724946695095943</v>
      </c>
      <c r="J27" t="s">
        <v>64</v>
      </c>
      <c r="K27" t="s">
        <v>64</v>
      </c>
      <c r="L27" t="s">
        <v>64</v>
      </c>
      <c r="M27" t="s">
        <v>64</v>
      </c>
      <c r="N27" t="s">
        <v>64</v>
      </c>
    </row>
    <row r="28" spans="1:17" ht="15.75">
      <c r="A28" s="1">
        <v>25</v>
      </c>
      <c r="B28" s="5" t="s">
        <v>50</v>
      </c>
      <c r="C28" s="3" t="s">
        <v>77</v>
      </c>
      <c r="D28" s="75">
        <v>679.17</v>
      </c>
      <c r="E28" s="76">
        <v>1042.8571428571429</v>
      </c>
      <c r="F28" s="46">
        <v>1025</v>
      </c>
      <c r="G28" s="14">
        <f t="shared" si="0"/>
        <v>-1.7123287671232907E-2</v>
      </c>
      <c r="H28" s="4">
        <f t="shared" si="1"/>
        <v>0.50919504689547546</v>
      </c>
      <c r="J28" t="s">
        <v>64</v>
      </c>
      <c r="K28" t="s">
        <v>64</v>
      </c>
    </row>
    <row r="29" spans="1:17" ht="15.75">
      <c r="A29" s="10">
        <v>26</v>
      </c>
      <c r="B29" s="11" t="s">
        <v>50</v>
      </c>
      <c r="C29" s="12" t="s">
        <v>78</v>
      </c>
      <c r="D29" s="79">
        <v>555</v>
      </c>
      <c r="E29" s="82">
        <v>775</v>
      </c>
      <c r="F29" s="51">
        <v>878.57142857142856</v>
      </c>
      <c r="G29" s="15">
        <f t="shared" si="0"/>
        <v>0.13364055299539168</v>
      </c>
      <c r="H29" s="9">
        <f t="shared" si="1"/>
        <v>0.58301158301158296</v>
      </c>
      <c r="L29" t="s">
        <v>64</v>
      </c>
      <c r="P29" t="s">
        <v>64</v>
      </c>
    </row>
    <row r="30" spans="1:17" ht="15.75">
      <c r="A30" s="1">
        <v>27</v>
      </c>
      <c r="B30" s="5" t="s">
        <v>52</v>
      </c>
      <c r="C30" s="3" t="s">
        <v>79</v>
      </c>
      <c r="D30" s="75">
        <v>558.33333333333337</v>
      </c>
      <c r="E30" s="76">
        <v>875</v>
      </c>
      <c r="F30" s="46">
        <v>921.42857142857144</v>
      </c>
      <c r="G30" s="14">
        <f t="shared" si="0"/>
        <v>5.3061224489795937E-2</v>
      </c>
      <c r="H30" s="4">
        <f t="shared" si="1"/>
        <v>0.65031982942430699</v>
      </c>
      <c r="K30" t="s">
        <v>64</v>
      </c>
      <c r="L30" t="s">
        <v>64</v>
      </c>
      <c r="M30" t="s">
        <v>64</v>
      </c>
      <c r="N30" t="s">
        <v>64</v>
      </c>
    </row>
    <row r="31" spans="1:17" ht="15.75">
      <c r="A31" s="10">
        <v>28</v>
      </c>
      <c r="B31" s="11" t="s">
        <v>54</v>
      </c>
      <c r="C31" s="12" t="s">
        <v>80</v>
      </c>
      <c r="D31" s="79">
        <v>729.16666666666663</v>
      </c>
      <c r="E31" s="82">
        <v>1366.6666666666667</v>
      </c>
      <c r="F31" s="51">
        <v>1325</v>
      </c>
      <c r="G31" s="15">
        <f t="shared" si="0"/>
        <v>-3.0487804878048835E-2</v>
      </c>
      <c r="H31" s="9">
        <f t="shared" si="1"/>
        <v>0.81714285714285728</v>
      </c>
      <c r="K31" t="s">
        <v>64</v>
      </c>
      <c r="M31" t="s">
        <v>64</v>
      </c>
      <c r="Q31" t="s">
        <v>64</v>
      </c>
    </row>
    <row r="32" spans="1:17" ht="15.75">
      <c r="A32" s="1">
        <v>29</v>
      </c>
      <c r="B32" s="5" t="s">
        <v>56</v>
      </c>
      <c r="C32" s="3" t="s">
        <v>57</v>
      </c>
      <c r="D32" s="75">
        <v>199.16666666666666</v>
      </c>
      <c r="E32" s="76">
        <v>343.75</v>
      </c>
      <c r="F32" s="46">
        <v>316.66666666666669</v>
      </c>
      <c r="G32" s="14">
        <f t="shared" si="0"/>
        <v>-7.8787878787878726E-2</v>
      </c>
      <c r="H32" s="4">
        <f t="shared" si="1"/>
        <v>0.58995815899581605</v>
      </c>
      <c r="I32" t="s">
        <v>64</v>
      </c>
      <c r="K32" t="s">
        <v>64</v>
      </c>
      <c r="N32" t="s">
        <v>64</v>
      </c>
      <c r="O32" t="s">
        <v>64</v>
      </c>
    </row>
    <row r="33" spans="1:16" ht="13.5" customHeight="1">
      <c r="A33" s="10">
        <v>30</v>
      </c>
      <c r="B33" s="11" t="s">
        <v>58</v>
      </c>
      <c r="C33" s="12" t="s">
        <v>89</v>
      </c>
      <c r="D33" s="79">
        <v>1700</v>
      </c>
      <c r="E33" s="82">
        <v>1833.3333333333333</v>
      </c>
      <c r="F33" s="51">
        <v>2085.7142857142858</v>
      </c>
      <c r="G33" s="15">
        <f t="shared" si="0"/>
        <v>0.13766233766233774</v>
      </c>
      <c r="H33" s="9">
        <f t="shared" si="1"/>
        <v>0.22689075630252103</v>
      </c>
      <c r="K33" t="s">
        <v>64</v>
      </c>
      <c r="L33" t="s">
        <v>64</v>
      </c>
      <c r="M33" t="s">
        <v>64</v>
      </c>
      <c r="N33" t="s">
        <v>64</v>
      </c>
    </row>
    <row r="34" spans="1:16" ht="15.75">
      <c r="A34" s="1">
        <v>31</v>
      </c>
      <c r="B34" s="5" t="s">
        <v>81</v>
      </c>
      <c r="C34" s="3" t="s">
        <v>82</v>
      </c>
      <c r="D34" s="75">
        <v>1987.5</v>
      </c>
      <c r="E34" s="81">
        <v>2442.8571428571427</v>
      </c>
      <c r="F34" s="50">
        <v>2820</v>
      </c>
      <c r="G34" s="16">
        <f t="shared" si="0"/>
        <v>0.15438596491228079</v>
      </c>
      <c r="H34" s="41">
        <f t="shared" si="1"/>
        <v>0.4188679245283019</v>
      </c>
      <c r="J34" t="s">
        <v>64</v>
      </c>
      <c r="L34" t="s">
        <v>64</v>
      </c>
    </row>
    <row r="35" spans="1:16" ht="15.75">
      <c r="A35" s="10">
        <v>32</v>
      </c>
      <c r="B35" s="11" t="s">
        <v>61</v>
      </c>
      <c r="C35" s="12" t="s">
        <v>83</v>
      </c>
      <c r="D35" s="79">
        <v>562.5</v>
      </c>
      <c r="E35" s="82">
        <v>400</v>
      </c>
      <c r="F35" s="51"/>
      <c r="G35" s="15"/>
      <c r="H35" s="9"/>
      <c r="M35" t="s">
        <v>64</v>
      </c>
      <c r="P35" t="s">
        <v>64</v>
      </c>
    </row>
    <row r="36" spans="1:16" ht="15.75">
      <c r="A36" s="7" t="s">
        <v>84</v>
      </c>
      <c r="B36" s="7"/>
      <c r="C36" s="7"/>
      <c r="D36" s="7"/>
      <c r="E36" s="38"/>
      <c r="F36" s="38"/>
      <c r="G36" s="8"/>
      <c r="H36" s="8"/>
      <c r="L36" t="s">
        <v>64</v>
      </c>
    </row>
    <row r="37" spans="1:16">
      <c r="J37" t="s">
        <v>64</v>
      </c>
      <c r="K37" t="s">
        <v>64</v>
      </c>
    </row>
    <row r="38" spans="1:16">
      <c r="J38" t="s">
        <v>64</v>
      </c>
    </row>
    <row r="39" spans="1:16">
      <c r="L39" t="s">
        <v>64</v>
      </c>
    </row>
    <row r="41" spans="1:16">
      <c r="M41" t="s">
        <v>64</v>
      </c>
    </row>
  </sheetData>
  <mergeCells count="5">
    <mergeCell ref="A1:H1"/>
    <mergeCell ref="A2:C2"/>
    <mergeCell ref="G2:H2"/>
    <mergeCell ref="A3:B3"/>
    <mergeCell ref="E2:F2"/>
  </mergeCells>
  <phoneticPr fontId="27" type="noConversion"/>
  <pageMargins left="0.2" right="0.2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7"/>
  <sheetViews>
    <sheetView tabSelected="1" workbookViewId="0">
      <selection activeCell="K7" sqref="K7"/>
    </sheetView>
  </sheetViews>
  <sheetFormatPr defaultRowHeight="15"/>
  <cols>
    <col min="1" max="1" width="3.7109375" customWidth="1"/>
    <col min="2" max="2" width="15.28515625" customWidth="1"/>
    <col min="3" max="3" width="17.42578125" customWidth="1"/>
    <col min="4" max="4" width="12.140625" customWidth="1"/>
    <col min="5" max="5" width="12" customWidth="1"/>
    <col min="6" max="6" width="11.140625" customWidth="1"/>
    <col min="7" max="7" width="8.85546875" customWidth="1"/>
    <col min="8" max="8" width="9" customWidth="1"/>
  </cols>
  <sheetData>
    <row r="1" spans="1:15" ht="17.25" thickBot="1">
      <c r="A1" s="64" t="s">
        <v>0</v>
      </c>
      <c r="B1" s="65"/>
      <c r="C1" s="65"/>
      <c r="D1" s="65"/>
      <c r="E1" s="65"/>
      <c r="F1" s="65"/>
      <c r="G1" s="65"/>
      <c r="H1" s="65"/>
    </row>
    <row r="2" spans="1:15" ht="57" customHeight="1">
      <c r="A2" s="66" t="s">
        <v>1</v>
      </c>
      <c r="B2" s="67"/>
      <c r="C2" s="68"/>
      <c r="D2" s="56">
        <v>2025</v>
      </c>
      <c r="E2" s="72">
        <v>2026</v>
      </c>
      <c r="F2" s="72"/>
      <c r="G2" s="69" t="s">
        <v>92</v>
      </c>
      <c r="H2" s="69"/>
      <c r="I2" t="s">
        <v>64</v>
      </c>
      <c r="K2" t="s">
        <v>64</v>
      </c>
      <c r="M2" t="s">
        <v>64</v>
      </c>
    </row>
    <row r="3" spans="1:15" ht="32.25">
      <c r="A3" s="70" t="s">
        <v>2</v>
      </c>
      <c r="B3" s="71"/>
      <c r="C3" s="23" t="s">
        <v>3</v>
      </c>
      <c r="D3" s="44" t="s">
        <v>91</v>
      </c>
      <c r="E3" s="44" t="s">
        <v>90</v>
      </c>
      <c r="F3" s="44" t="s">
        <v>91</v>
      </c>
      <c r="G3" s="42" t="s">
        <v>4</v>
      </c>
      <c r="H3" s="42" t="s">
        <v>5</v>
      </c>
      <c r="K3" t="s">
        <v>64</v>
      </c>
      <c r="M3" t="s">
        <v>64</v>
      </c>
    </row>
    <row r="4" spans="1:15" ht="15.75">
      <c r="A4" s="20">
        <v>1</v>
      </c>
      <c r="B4" s="22" t="s">
        <v>6</v>
      </c>
      <c r="C4" s="21" t="s">
        <v>7</v>
      </c>
      <c r="D4" s="31">
        <v>3020</v>
      </c>
      <c r="E4" s="31">
        <v>4220</v>
      </c>
      <c r="F4" s="29">
        <v>4216</v>
      </c>
      <c r="G4" s="33">
        <f>(F4-E4)/E4</f>
        <v>-9.4786729857819908E-4</v>
      </c>
      <c r="H4" s="33">
        <f t="shared" ref="H4:H11" si="0">+(F4-D4)/D4</f>
        <v>0.39602649006622515</v>
      </c>
      <c r="K4" t="s">
        <v>64</v>
      </c>
      <c r="M4" t="s">
        <v>64</v>
      </c>
    </row>
    <row r="5" spans="1:15" ht="15.75">
      <c r="A5" s="17">
        <v>2</v>
      </c>
      <c r="B5" s="18" t="s">
        <v>8</v>
      </c>
      <c r="C5" s="19" t="s">
        <v>9</v>
      </c>
      <c r="D5" s="32">
        <v>2048</v>
      </c>
      <c r="E5" s="32">
        <v>2596</v>
      </c>
      <c r="F5" s="34">
        <v>2616</v>
      </c>
      <c r="G5" s="35">
        <f t="shared" ref="G5:G11" si="1">(F5-E5)/E5</f>
        <v>7.7041602465331279E-3</v>
      </c>
      <c r="H5" s="35">
        <f t="shared" si="0"/>
        <v>0.27734375</v>
      </c>
      <c r="I5" t="s">
        <v>64</v>
      </c>
      <c r="J5" t="s">
        <v>64</v>
      </c>
      <c r="K5" t="s">
        <v>64</v>
      </c>
    </row>
    <row r="6" spans="1:15" ht="15.75">
      <c r="A6" s="20">
        <v>3</v>
      </c>
      <c r="B6" s="22" t="s">
        <v>10</v>
      </c>
      <c r="C6" s="21" t="s">
        <v>11</v>
      </c>
      <c r="D6" s="31">
        <v>2126.67</v>
      </c>
      <c r="E6" s="31">
        <v>2530</v>
      </c>
      <c r="F6" s="29">
        <v>2433.3333333333335</v>
      </c>
      <c r="G6" s="33">
        <f t="shared" si="1"/>
        <v>-3.8208168642951193E-2</v>
      </c>
      <c r="H6" s="33">
        <f t="shared" si="0"/>
        <v>0.14419883354414809</v>
      </c>
      <c r="M6" t="s">
        <v>64</v>
      </c>
    </row>
    <row r="7" spans="1:15" ht="15.75">
      <c r="A7" s="17">
        <v>4</v>
      </c>
      <c r="B7" s="18" t="s">
        <v>12</v>
      </c>
      <c r="C7" s="19" t="s">
        <v>13</v>
      </c>
      <c r="D7" s="32">
        <v>2460</v>
      </c>
      <c r="E7" s="32">
        <v>3196.6666666666665</v>
      </c>
      <c r="F7" s="34">
        <v>3155</v>
      </c>
      <c r="G7" s="35">
        <f t="shared" si="1"/>
        <v>-1.3034410844629776E-2</v>
      </c>
      <c r="H7" s="35">
        <f t="shared" si="0"/>
        <v>0.28252032520325204</v>
      </c>
      <c r="K7" t="s">
        <v>64</v>
      </c>
      <c r="M7" t="s">
        <v>64</v>
      </c>
      <c r="N7" t="s">
        <v>64</v>
      </c>
    </row>
    <row r="8" spans="1:15" ht="15.75">
      <c r="A8" s="20">
        <v>5</v>
      </c>
      <c r="B8" s="22" t="s">
        <v>14</v>
      </c>
      <c r="C8" s="21" t="s">
        <v>15</v>
      </c>
      <c r="D8" s="31">
        <v>1180</v>
      </c>
      <c r="E8" s="31">
        <v>1800</v>
      </c>
      <c r="F8" s="29">
        <v>1626.6666666666667</v>
      </c>
      <c r="G8" s="33">
        <f t="shared" si="1"/>
        <v>-9.6296296296296255E-2</v>
      </c>
      <c r="H8" s="33">
        <f t="shared" si="0"/>
        <v>0.37853107344632775</v>
      </c>
    </row>
    <row r="9" spans="1:15" ht="15.75">
      <c r="A9" s="17">
        <v>6</v>
      </c>
      <c r="B9" s="18" t="s">
        <v>16</v>
      </c>
      <c r="C9" s="19" t="s">
        <v>17</v>
      </c>
      <c r="D9" s="32">
        <v>1976</v>
      </c>
      <c r="E9" s="32">
        <v>2596.6666666666665</v>
      </c>
      <c r="F9" s="34">
        <v>2530</v>
      </c>
      <c r="G9" s="35">
        <f t="shared" si="1"/>
        <v>-2.5673940949935758E-2</v>
      </c>
      <c r="H9" s="35">
        <f t="shared" si="0"/>
        <v>0.28036437246963564</v>
      </c>
      <c r="K9" t="s">
        <v>64</v>
      </c>
      <c r="M9" t="s">
        <v>64</v>
      </c>
      <c r="O9" t="s">
        <v>64</v>
      </c>
    </row>
    <row r="10" spans="1:15" ht="15.75">
      <c r="A10" s="20">
        <v>7</v>
      </c>
      <c r="B10" s="22" t="s">
        <v>18</v>
      </c>
      <c r="C10" s="21" t="s">
        <v>19</v>
      </c>
      <c r="D10" s="31">
        <v>465</v>
      </c>
      <c r="E10" s="31">
        <v>855</v>
      </c>
      <c r="F10" s="29">
        <v>870</v>
      </c>
      <c r="G10" s="33">
        <f>(F10-E10)/E10</f>
        <v>1.7543859649122806E-2</v>
      </c>
      <c r="H10" s="33">
        <f>+(F10-D10)/D10</f>
        <v>0.87096774193548387</v>
      </c>
      <c r="K10" t="s">
        <v>64</v>
      </c>
      <c r="N10" t="s">
        <v>64</v>
      </c>
    </row>
    <row r="11" spans="1:15" ht="15.75">
      <c r="A11" s="17">
        <v>8</v>
      </c>
      <c r="B11" s="18" t="s">
        <v>20</v>
      </c>
      <c r="C11" s="19" t="s">
        <v>21</v>
      </c>
      <c r="D11" s="32">
        <v>1995</v>
      </c>
      <c r="E11" s="32">
        <v>2190</v>
      </c>
      <c r="F11" s="34">
        <v>2293.3333333333335</v>
      </c>
      <c r="G11" s="35">
        <f t="shared" si="1"/>
        <v>4.7184170471841771E-2</v>
      </c>
      <c r="H11" s="35">
        <f t="shared" si="0"/>
        <v>0.14954051796157067</v>
      </c>
    </row>
    <row r="12" spans="1:15" ht="15.75">
      <c r="A12" s="20">
        <v>9</v>
      </c>
      <c r="B12" s="22" t="s">
        <v>22</v>
      </c>
      <c r="C12" s="21" t="s">
        <v>23</v>
      </c>
      <c r="D12" s="31">
        <v>1133.33</v>
      </c>
      <c r="E12" s="73">
        <v>1313.3333333333333</v>
      </c>
      <c r="F12" s="43">
        <v>1316</v>
      </c>
      <c r="G12" s="33">
        <f>(F12-E12)/E12</f>
        <v>2.030456852791936E-3</v>
      </c>
      <c r="H12" s="33">
        <f>+(F12-D12)/D12</f>
        <v>0.16117988582319367</v>
      </c>
      <c r="K12" t="s">
        <v>85</v>
      </c>
    </row>
    <row r="13" spans="1:15" ht="15.75">
      <c r="A13" s="17">
        <v>10</v>
      </c>
      <c r="B13" s="18" t="s">
        <v>24</v>
      </c>
      <c r="C13" s="19" t="s">
        <v>25</v>
      </c>
      <c r="D13" s="32">
        <v>933.33</v>
      </c>
      <c r="E13" s="32">
        <v>1393.3333333333333</v>
      </c>
      <c r="F13" s="34">
        <v>1400</v>
      </c>
      <c r="G13" s="35">
        <f>(F13-E13)/E13</f>
        <v>4.7846889952153655E-3</v>
      </c>
      <c r="H13" s="35">
        <f>+(F13-D13)/D13</f>
        <v>0.50000535716198979</v>
      </c>
      <c r="K13" t="s">
        <v>64</v>
      </c>
      <c r="O13" t="s">
        <v>64</v>
      </c>
    </row>
    <row r="14" spans="1:15" ht="15.75">
      <c r="A14" s="20">
        <v>11</v>
      </c>
      <c r="B14" s="22" t="s">
        <v>26</v>
      </c>
      <c r="C14" s="21" t="s">
        <v>27</v>
      </c>
      <c r="D14" s="73">
        <v>520</v>
      </c>
      <c r="E14" s="31">
        <v>390</v>
      </c>
      <c r="F14" s="29">
        <v>410</v>
      </c>
      <c r="G14" s="33">
        <f>(F14-E14)/E14</f>
        <v>5.128205128205128E-2</v>
      </c>
      <c r="H14" s="33">
        <f>+(F14-D14)/D14</f>
        <v>-0.21153846153846154</v>
      </c>
      <c r="K14" t="s">
        <v>64</v>
      </c>
      <c r="M14" t="s">
        <v>64</v>
      </c>
    </row>
    <row r="15" spans="1:15" ht="15.75">
      <c r="A15" s="17">
        <v>12</v>
      </c>
      <c r="B15" s="18" t="s">
        <v>28</v>
      </c>
      <c r="C15" s="19" t="s">
        <v>29</v>
      </c>
      <c r="D15" s="32">
        <v>590</v>
      </c>
      <c r="E15" s="32">
        <v>700</v>
      </c>
      <c r="F15" s="34"/>
      <c r="G15" s="35"/>
      <c r="H15" s="35"/>
      <c r="J15" t="s">
        <v>64</v>
      </c>
    </row>
    <row r="16" spans="1:15" ht="15.75">
      <c r="A16" s="20">
        <v>13</v>
      </c>
      <c r="B16" s="22" t="s">
        <v>30</v>
      </c>
      <c r="C16" s="21" t="s">
        <v>31</v>
      </c>
      <c r="D16" s="31"/>
      <c r="E16" s="31">
        <v>760</v>
      </c>
      <c r="F16" s="29">
        <v>700</v>
      </c>
      <c r="G16" s="33">
        <f>(F16-E16)/E16</f>
        <v>-7.8947368421052627E-2</v>
      </c>
      <c r="H16" s="33"/>
      <c r="M16" t="s">
        <v>64</v>
      </c>
    </row>
    <row r="17" spans="1:14" ht="15.75">
      <c r="A17" s="17">
        <v>14</v>
      </c>
      <c r="B17" s="24" t="s">
        <v>32</v>
      </c>
      <c r="C17" s="19" t="s">
        <v>33</v>
      </c>
      <c r="D17" s="32">
        <v>2496</v>
      </c>
      <c r="E17" s="32">
        <v>2996</v>
      </c>
      <c r="F17" s="34">
        <v>2896</v>
      </c>
      <c r="G17" s="35">
        <f t="shared" ref="G17:G25" si="2">(F17-E17)/E17</f>
        <v>-3.3377837116154871E-2</v>
      </c>
      <c r="H17" s="35">
        <f t="shared" ref="H17:H21" si="3">+(F17-D17)/D17</f>
        <v>0.16025641025641027</v>
      </c>
      <c r="K17" t="s">
        <v>64</v>
      </c>
    </row>
    <row r="18" spans="1:14" ht="15.75">
      <c r="A18" s="20">
        <v>15</v>
      </c>
      <c r="B18" s="22" t="s">
        <v>34</v>
      </c>
      <c r="C18" s="21" t="s">
        <v>35</v>
      </c>
      <c r="D18" s="31">
        <v>2860</v>
      </c>
      <c r="E18" s="31">
        <v>3840</v>
      </c>
      <c r="F18" s="29">
        <v>3540</v>
      </c>
      <c r="G18" s="33">
        <f t="shared" si="2"/>
        <v>-7.8125E-2</v>
      </c>
      <c r="H18" s="33">
        <f t="shared" si="3"/>
        <v>0.23776223776223776</v>
      </c>
      <c r="M18" t="s">
        <v>64</v>
      </c>
      <c r="N18" t="s">
        <v>64</v>
      </c>
    </row>
    <row r="19" spans="1:14" ht="15.75">
      <c r="A19" s="17">
        <v>16</v>
      </c>
      <c r="B19" s="18" t="s">
        <v>36</v>
      </c>
      <c r="C19" s="19" t="s">
        <v>37</v>
      </c>
      <c r="D19" s="32">
        <v>840</v>
      </c>
      <c r="E19" s="32">
        <v>1333.3333333333333</v>
      </c>
      <c r="F19" s="34">
        <v>1310</v>
      </c>
      <c r="G19" s="35">
        <f t="shared" si="2"/>
        <v>-1.7499999999999943E-2</v>
      </c>
      <c r="H19" s="35">
        <f t="shared" si="3"/>
        <v>0.55952380952380953</v>
      </c>
      <c r="K19" t="s">
        <v>64</v>
      </c>
    </row>
    <row r="20" spans="1:14" ht="15.75">
      <c r="A20" s="20">
        <v>17</v>
      </c>
      <c r="B20" s="22" t="s">
        <v>38</v>
      </c>
      <c r="C20" s="21" t="s">
        <v>39</v>
      </c>
      <c r="D20" s="31">
        <v>870</v>
      </c>
      <c r="E20" s="31">
        <v>1365</v>
      </c>
      <c r="F20" s="29">
        <v>1280</v>
      </c>
      <c r="G20" s="33">
        <f t="shared" si="2"/>
        <v>-6.2271062271062272E-2</v>
      </c>
      <c r="H20" s="33">
        <f t="shared" si="3"/>
        <v>0.47126436781609193</v>
      </c>
      <c r="J20" s="39"/>
      <c r="K20" t="s">
        <v>64</v>
      </c>
    </row>
    <row r="21" spans="1:14" ht="15.75">
      <c r="A21" s="17">
        <v>18</v>
      </c>
      <c r="B21" s="18" t="s">
        <v>40</v>
      </c>
      <c r="C21" s="25" t="s">
        <v>73</v>
      </c>
      <c r="D21" s="32">
        <v>1780</v>
      </c>
      <c r="E21" s="32">
        <v>2050</v>
      </c>
      <c r="F21" s="34">
        <v>1900</v>
      </c>
      <c r="G21" s="35">
        <f t="shared" si="2"/>
        <v>-7.3170731707317069E-2</v>
      </c>
      <c r="H21" s="35">
        <f t="shared" si="3"/>
        <v>6.741573033707865E-2</v>
      </c>
      <c r="M21" t="s">
        <v>64</v>
      </c>
    </row>
    <row r="22" spans="1:14" ht="15.75">
      <c r="A22" s="20">
        <v>19</v>
      </c>
      <c r="B22" s="22" t="s">
        <v>41</v>
      </c>
      <c r="C22" s="21" t="s">
        <v>42</v>
      </c>
      <c r="D22" s="31">
        <v>1066.67</v>
      </c>
      <c r="E22" s="31">
        <v>1440</v>
      </c>
      <c r="F22" s="29">
        <v>1406.6666666666667</v>
      </c>
      <c r="G22" s="33">
        <f t="shared" si="2"/>
        <v>-2.3148148148148095E-2</v>
      </c>
      <c r="H22" s="33">
        <f>+(F22-D22)/D22</f>
        <v>0.31874587891912837</v>
      </c>
      <c r="M22" t="s">
        <v>64</v>
      </c>
    </row>
    <row r="23" spans="1:14" ht="15.75">
      <c r="A23" s="17">
        <v>20</v>
      </c>
      <c r="B23" s="18" t="s">
        <v>43</v>
      </c>
      <c r="C23" s="19" t="s">
        <v>44</v>
      </c>
      <c r="D23" s="32">
        <v>1066.67</v>
      </c>
      <c r="E23" s="32">
        <v>1733.3333333333333</v>
      </c>
      <c r="F23" s="34">
        <v>1793.3333333333333</v>
      </c>
      <c r="G23" s="35">
        <f t="shared" si="2"/>
        <v>3.4615384615384617E-2</v>
      </c>
      <c r="H23" s="35">
        <f>+(F23-D23)/D23</f>
        <v>0.68124474611016828</v>
      </c>
      <c r="K23" t="s">
        <v>64</v>
      </c>
      <c r="N23" t="s">
        <v>64</v>
      </c>
    </row>
    <row r="24" spans="1:14" ht="15.75">
      <c r="A24" s="20">
        <v>21</v>
      </c>
      <c r="B24" s="22" t="s">
        <v>45</v>
      </c>
      <c r="C24" s="21" t="s">
        <v>46</v>
      </c>
      <c r="D24" s="31">
        <v>1120</v>
      </c>
      <c r="E24" s="31">
        <v>1460</v>
      </c>
      <c r="F24" s="29">
        <v>1446.6666666666667</v>
      </c>
      <c r="G24" s="33">
        <f t="shared" si="2"/>
        <v>-9.1324200913241484E-3</v>
      </c>
      <c r="H24" s="33">
        <f>+(F24-D24)/D24</f>
        <v>0.29166666666666674</v>
      </c>
      <c r="K24" t="s">
        <v>64</v>
      </c>
    </row>
    <row r="25" spans="1:14" ht="15.75">
      <c r="A25" s="17">
        <v>22</v>
      </c>
      <c r="B25" s="18" t="s">
        <v>47</v>
      </c>
      <c r="C25" s="19" t="s">
        <v>48</v>
      </c>
      <c r="D25" s="32">
        <v>2150</v>
      </c>
      <c r="E25" s="32">
        <v>2200</v>
      </c>
      <c r="F25" s="34">
        <v>2193.3333333333335</v>
      </c>
      <c r="G25" s="35">
        <f t="shared" si="2"/>
        <v>-3.0303030303029613E-3</v>
      </c>
      <c r="H25" s="35">
        <f>+(F25-D25)/D25</f>
        <v>2.0155038759689992E-2</v>
      </c>
    </row>
    <row r="26" spans="1:14" ht="15.75">
      <c r="A26" s="20">
        <v>23</v>
      </c>
      <c r="B26" s="22" t="s">
        <v>49</v>
      </c>
      <c r="C26" s="21" t="s">
        <v>76</v>
      </c>
      <c r="D26" s="31">
        <v>2060</v>
      </c>
      <c r="E26" s="31">
        <v>2690</v>
      </c>
      <c r="F26" s="29">
        <v>2690</v>
      </c>
      <c r="G26" s="33">
        <f t="shared" ref="G26:G33" si="4">(F26-E26)/E26</f>
        <v>0</v>
      </c>
      <c r="H26" s="33">
        <f t="shared" ref="H26:H33" si="5">+(F26-D26)/D26</f>
        <v>0.30582524271844658</v>
      </c>
    </row>
    <row r="27" spans="1:14" ht="15.75">
      <c r="A27" s="17">
        <v>24</v>
      </c>
      <c r="B27" s="18" t="s">
        <v>50</v>
      </c>
      <c r="C27" s="19" t="s">
        <v>51</v>
      </c>
      <c r="D27" s="32">
        <v>856</v>
      </c>
      <c r="E27" s="32">
        <v>1210</v>
      </c>
      <c r="F27" s="34">
        <v>1191.6666666666667</v>
      </c>
      <c r="G27" s="35">
        <f t="shared" si="4"/>
        <v>-1.5151515151515089E-2</v>
      </c>
      <c r="H27" s="35">
        <f t="shared" si="5"/>
        <v>0.39213395638629295</v>
      </c>
      <c r="K27" t="s">
        <v>64</v>
      </c>
      <c r="N27" t="s">
        <v>64</v>
      </c>
    </row>
    <row r="28" spans="1:14" ht="15.75">
      <c r="A28" s="20">
        <v>25</v>
      </c>
      <c r="B28" s="22" t="s">
        <v>52</v>
      </c>
      <c r="C28" s="21" t="s">
        <v>53</v>
      </c>
      <c r="D28" s="31">
        <v>865</v>
      </c>
      <c r="E28" s="31">
        <v>1340</v>
      </c>
      <c r="F28" s="29">
        <v>1300</v>
      </c>
      <c r="G28" s="33">
        <f t="shared" si="4"/>
        <v>-2.9850746268656716E-2</v>
      </c>
      <c r="H28" s="33">
        <f t="shared" si="5"/>
        <v>0.50289017341040465</v>
      </c>
    </row>
    <row r="29" spans="1:14" ht="15.75">
      <c r="A29" s="17">
        <v>26</v>
      </c>
      <c r="B29" s="18" t="s">
        <v>54</v>
      </c>
      <c r="C29" s="19" t="s">
        <v>55</v>
      </c>
      <c r="D29" s="32">
        <v>970</v>
      </c>
      <c r="E29" s="32">
        <v>1580</v>
      </c>
      <c r="F29" s="34">
        <v>1626.6666666666667</v>
      </c>
      <c r="G29" s="35">
        <f>(F29-E29)/E29</f>
        <v>2.9535864978903002E-2</v>
      </c>
      <c r="H29" s="35">
        <f t="shared" si="5"/>
        <v>0.67697594501718217</v>
      </c>
    </row>
    <row r="30" spans="1:14" ht="15.75">
      <c r="A30" s="20">
        <v>27</v>
      </c>
      <c r="B30" s="22" t="s">
        <v>56</v>
      </c>
      <c r="C30" s="21" t="s">
        <v>57</v>
      </c>
      <c r="D30" s="31">
        <v>330</v>
      </c>
      <c r="E30" s="31">
        <v>490</v>
      </c>
      <c r="F30" s="29">
        <v>490</v>
      </c>
      <c r="G30" s="33">
        <f t="shared" si="4"/>
        <v>0</v>
      </c>
      <c r="H30" s="33">
        <f t="shared" si="5"/>
        <v>0.48484848484848486</v>
      </c>
      <c r="M30" t="s">
        <v>64</v>
      </c>
    </row>
    <row r="31" spans="1:14" ht="15.75">
      <c r="A31" s="17">
        <v>28</v>
      </c>
      <c r="B31" s="18" t="s">
        <v>58</v>
      </c>
      <c r="C31" s="19" t="s">
        <v>59</v>
      </c>
      <c r="D31" s="32">
        <v>2150</v>
      </c>
      <c r="E31" s="32">
        <v>2326.6666666666665</v>
      </c>
      <c r="F31" s="34">
        <v>2333.3333333333335</v>
      </c>
      <c r="G31" s="35">
        <f t="shared" si="4"/>
        <v>2.8653295128941133E-3</v>
      </c>
      <c r="H31" s="35">
        <f t="shared" si="5"/>
        <v>8.5271317829457433E-2</v>
      </c>
      <c r="J31" t="s">
        <v>64</v>
      </c>
      <c r="K31" t="s">
        <v>64</v>
      </c>
    </row>
    <row r="32" spans="1:14" ht="15.75">
      <c r="A32" s="20">
        <v>29</v>
      </c>
      <c r="B32" s="22" t="s">
        <v>60</v>
      </c>
      <c r="C32" s="21" t="s">
        <v>82</v>
      </c>
      <c r="D32" s="31">
        <v>2550</v>
      </c>
      <c r="E32" s="74">
        <v>3280</v>
      </c>
      <c r="F32" s="45">
        <v>3290</v>
      </c>
      <c r="G32" s="33">
        <f t="shared" si="4"/>
        <v>3.0487804878048782E-3</v>
      </c>
      <c r="H32" s="33">
        <f>+(F32-D32)/D32</f>
        <v>0.29019607843137257</v>
      </c>
      <c r="N32" t="s">
        <v>64</v>
      </c>
    </row>
    <row r="33" spans="1:13" ht="16.5" thickBot="1">
      <c r="A33" s="26">
        <v>30</v>
      </c>
      <c r="B33" s="27" t="s">
        <v>61</v>
      </c>
      <c r="C33" s="28" t="s">
        <v>62</v>
      </c>
      <c r="D33" s="32">
        <v>1100</v>
      </c>
      <c r="E33" s="32">
        <v>1010</v>
      </c>
      <c r="F33" s="34"/>
      <c r="G33" s="35"/>
      <c r="H33" s="35"/>
    </row>
    <row r="34" spans="1:13">
      <c r="A34" s="36" t="s">
        <v>87</v>
      </c>
      <c r="B34" s="36"/>
      <c r="C34" s="36"/>
      <c r="D34" s="36"/>
      <c r="E34" s="36"/>
      <c r="F34" s="36"/>
      <c r="G34" s="36"/>
      <c r="H34" s="30"/>
      <c r="L34" t="s">
        <v>64</v>
      </c>
    </row>
    <row r="35" spans="1:13">
      <c r="A35" s="36" t="s">
        <v>86</v>
      </c>
      <c r="B35" s="36"/>
      <c r="C35" s="36"/>
      <c r="D35" s="37"/>
      <c r="E35" s="36"/>
      <c r="F35" s="36"/>
      <c r="G35" s="36"/>
      <c r="H35" s="30"/>
    </row>
    <row r="36" spans="1:13">
      <c r="H36" t="s">
        <v>64</v>
      </c>
    </row>
    <row r="37" spans="1:13">
      <c r="H37" t="s">
        <v>64</v>
      </c>
      <c r="I37" t="s">
        <v>64</v>
      </c>
      <c r="M37" t="s">
        <v>64</v>
      </c>
    </row>
  </sheetData>
  <mergeCells count="5">
    <mergeCell ref="A1:H1"/>
    <mergeCell ref="A2:C2"/>
    <mergeCell ref="G2:H2"/>
    <mergeCell ref="A3:B3"/>
    <mergeCell ref="E2:F2"/>
  </mergeCells>
  <phoneticPr fontId="27" type="noConversion"/>
  <pageMargins left="0.2" right="0.2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Wholesale</vt:lpstr>
      <vt:lpstr>Retail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Windows User</cp:lastModifiedBy>
  <cp:lastPrinted>2026-01-13T03:39:16Z</cp:lastPrinted>
  <dcterms:created xsi:type="dcterms:W3CDTF">2021-06-15T08:30:18Z</dcterms:created>
  <dcterms:modified xsi:type="dcterms:W3CDTF">2026-02-27T06:29:07Z</dcterms:modified>
</cp:coreProperties>
</file>