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/>
  </bookViews>
  <sheets>
    <sheet name="Wholesale" sheetId="2" r:id="rId1"/>
    <sheet name="Retail" sheetId="96" r:id="rId2"/>
  </sheets>
  <calcPr calcId="144525"/>
</workbook>
</file>

<file path=xl/calcChain.xml><?xml version="1.0" encoding="utf-8"?>
<calcChain xmlns="http://schemas.openxmlformats.org/spreadsheetml/2006/main">
  <c r="H35" i="2" l="1"/>
  <c r="G16" i="96" l="1"/>
  <c r="G32" i="96"/>
  <c r="G35" i="2"/>
  <c r="H23" i="96" l="1"/>
  <c r="H32" i="96"/>
  <c r="H16" i="96"/>
  <c r="G9" i="96" l="1"/>
  <c r="G21" i="96" l="1"/>
  <c r="G12" i="96"/>
  <c r="H20" i="2"/>
  <c r="G13" i="2" l="1"/>
  <c r="H13" i="2" l="1"/>
  <c r="H12" i="96"/>
  <c r="H21" i="96"/>
  <c r="G25" i="96" l="1"/>
  <c r="H25" i="96" l="1"/>
  <c r="H27" i="96"/>
  <c r="G13" i="96" l="1"/>
  <c r="H13" i="96" l="1"/>
  <c r="H30" i="96" l="1"/>
  <c r="H28" i="96"/>
  <c r="H26" i="96"/>
  <c r="H22" i="96"/>
  <c r="H20" i="96"/>
  <c r="H18" i="96"/>
  <c r="H10" i="96"/>
  <c r="H31" i="96"/>
  <c r="H29" i="96"/>
  <c r="H19" i="96"/>
  <c r="H17" i="96"/>
  <c r="G24" i="96" l="1"/>
  <c r="G31" i="96"/>
  <c r="G29" i="96"/>
  <c r="G27" i="96"/>
  <c r="G23" i="96"/>
  <c r="G19" i="96"/>
  <c r="G17" i="96"/>
  <c r="G30" i="96"/>
  <c r="G28" i="96"/>
  <c r="G26" i="96"/>
  <c r="G22" i="96"/>
  <c r="G20" i="96"/>
  <c r="G18" i="96"/>
  <c r="G5" i="96"/>
  <c r="G6" i="96"/>
  <c r="G7" i="96"/>
  <c r="G8" i="96"/>
  <c r="G10" i="96"/>
  <c r="H24" i="96" l="1"/>
  <c r="H9" i="96" l="1"/>
  <c r="H8" i="96"/>
  <c r="H7" i="96"/>
  <c r="H6" i="96"/>
  <c r="H5" i="96"/>
  <c r="G4" i="96"/>
  <c r="H4" i="96" l="1"/>
  <c r="G20" i="2" l="1"/>
  <c r="G28" i="2" l="1"/>
  <c r="H28" i="2"/>
  <c r="G4" i="2"/>
  <c r="H4" i="2"/>
  <c r="G27" i="2"/>
  <c r="H27" i="2"/>
  <c r="H16" i="2"/>
  <c r="G16" i="2"/>
  <c r="G8" i="2"/>
  <c r="H8" i="2"/>
  <c r="H31" i="2"/>
  <c r="G31" i="2"/>
  <c r="G11" i="2"/>
  <c r="H11" i="2"/>
  <c r="G14" i="2"/>
  <c r="H14" i="2"/>
  <c r="G22" i="2"/>
  <c r="H22" i="2"/>
  <c r="G30" i="2"/>
  <c r="H30" i="2"/>
  <c r="H10" i="2"/>
  <c r="G10" i="2"/>
  <c r="H33" i="2"/>
  <c r="G33" i="2"/>
  <c r="H25" i="2"/>
  <c r="G25" i="2"/>
  <c r="H6" i="2"/>
  <c r="G6" i="2"/>
  <c r="H15" i="2"/>
  <c r="G15" i="2"/>
  <c r="H7" i="2"/>
  <c r="G7" i="2"/>
  <c r="H29" i="2"/>
  <c r="G29" i="2"/>
  <c r="G5" i="2"/>
  <c r="H5" i="2"/>
  <c r="G21" i="2"/>
  <c r="H21" i="2"/>
  <c r="H26" i="2"/>
  <c r="G26" i="2"/>
  <c r="H9" i="2"/>
  <c r="G9" i="2"/>
  <c r="G24" i="2"/>
  <c r="H24" i="2"/>
  <c r="H19" i="2"/>
  <c r="G19" i="2"/>
  <c r="H18" i="2"/>
  <c r="G18" i="2"/>
  <c r="G23" i="2"/>
  <c r="H12" i="2"/>
  <c r="G12" i="2"/>
  <c r="H32" i="2"/>
  <c r="G32" i="2"/>
  <c r="H34" i="2"/>
  <c r="G34" i="2"/>
</calcChain>
</file>

<file path=xl/sharedStrings.xml><?xml version="1.0" encoding="utf-8"?>
<sst xmlns="http://schemas.openxmlformats.org/spreadsheetml/2006/main" count="331" uniqueCount="93">
  <si>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</si>
  <si>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</si>
  <si>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</si>
  <si>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</si>
  <si>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</si>
  <si>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</si>
  <si>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</si>
  <si>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</si>
  <si>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</si>
  <si>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</si>
  <si>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</si>
  <si>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</si>
  <si>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</si>
  <si>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</si>
  <si>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</si>
  <si>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</si>
  <si>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</si>
  <si>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</si>
  <si>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</si>
  <si>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</si>
  <si>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</si>
  <si>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</si>
  <si>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</si>
  <si>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</si>
  <si>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</si>
  <si>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</si>
  <si>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</si>
  <si>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</si>
  <si>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</si>
  <si>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</si>
  <si>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</si>
  <si>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</si>
  <si>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</si>
  <si>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</si>
  <si>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</si>
  <si>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</si>
  <si>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</si>
  <si>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</si>
  <si>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</si>
  <si>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</si>
  <si>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</si>
  <si>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</si>
  <si>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</si>
  <si>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</si>
  <si>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</si>
  <si>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</si>
  <si>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</si>
  <si>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</si>
  <si>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</si>
  <si>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</si>
  <si>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</si>
  <si>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</si>
  <si>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</si>
  <si>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</si>
  <si>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</si>
  <si>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</si>
  <si>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</si>
  <si>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</si>
  <si>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</si>
  <si>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</si>
  <si>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</si>
  <si>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</si>
  <si>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</si>
  <si>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</si>
  <si>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</si>
  <si>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</si>
  <si>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</si>
  <si>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</si>
  <si>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</si>
  <si>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</si>
  <si>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</si>
  <si>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</si>
  <si>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</si>
  <si>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</si>
  <si>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</si>
  <si>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</si>
  <si>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</si>
  <si>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</si>
  <si>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</si>
  <si>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</si>
  <si>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</si>
  <si>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</si>
  <si>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</si>
  <si>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</si>
  <si>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</si>
  <si>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</si>
  <si>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</si>
  <si>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</si>
  <si>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</si>
  <si>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>Squids /Cuttle fish(Peeli)</t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</si>
  <si>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Dec.</t>
    </r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</si>
  <si>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Jan.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</si>
  <si>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Jan.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</si>
</sst>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4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9" fontId="0" fillId="0" borderId="0" xfId="1" applyFont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18" fillId="0" borderId="2" xfId="0" applyNumberFormat="1" applyFont="1" applyBorder="1"/>
    <xf numFmtId="2" fontId="21" fillId="0" borderId="2" xfId="0" applyNumberFormat="1" applyFont="1" applyBorder="1" applyAlignment="1"/>
    <xf numFmtId="2" fontId="35" fillId="7" borderId="2" xfId="0" applyNumberFormat="1" applyFont="1" applyFill="1" applyBorder="1" applyAlignment="1"/>
    <xf numFmtId="2" fontId="29" fillId="4" borderId="2" xfId="0" applyNumberFormat="1" applyFont="1" applyFill="1" applyBorder="1" applyAlignment="1"/>
    <xf numFmtId="2" fontId="29" fillId="7" borderId="2" xfId="0" applyNumberFormat="1" applyFont="1" applyFill="1" applyBorder="1" applyAlignment="1"/>
    <xf numFmtId="2" fontId="29" fillId="2" borderId="2" xfId="0" applyNumberFormat="1" applyFont="1" applyFill="1" applyBorder="1" applyAlignment="1"/>
    <xf numFmtId="2" fontId="21" fillId="7" borderId="2" xfId="0" applyNumberFormat="1" applyFont="1" applyFill="1" applyBorder="1" applyAlignment="1"/>
    <xf numFmtId="2" fontId="0" fillId="0" borderId="2" xfId="0" applyNumberFormat="1" applyFont="1" applyBorder="1" applyAlignment="1"/>
    <xf numFmtId="2" fontId="36" fillId="7" borderId="2" xfId="0" applyNumberFormat="1" applyFont="1" applyFill="1" applyBorder="1" applyAlignment="1"/>
    <xf numFmtId="2" fontId="37" fillId="4" borderId="2" xfId="0" applyNumberFormat="1" applyFont="1" applyFill="1" applyBorder="1" applyAlignment="1"/>
    <xf numFmtId="2" fontId="37" fillId="7" borderId="2" xfId="0" applyNumberFormat="1" applyFont="1" applyFill="1" applyBorder="1" applyAlignment="1"/>
    <xf numFmtId="2" fontId="37" fillId="2" borderId="2" xfId="0" applyNumberFormat="1" applyFont="1" applyFill="1" applyBorder="1" applyAlignment="1"/>
    <xf numFmtId="2" fontId="0" fillId="7" borderId="2" xfId="0" applyNumberFormat="1" applyFont="1" applyFill="1" applyBorder="1" applyAlignment="1"/>
    <xf numFmtId="2" fontId="36" fillId="2" borderId="2" xfId="0" applyNumberFormat="1" applyFont="1" applyFill="1" applyBorder="1" applyAlignment="1"/>
    <xf numFmtId="0" fontId="4" fillId="6" borderId="2" xfId="0" applyFont="1" applyFill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5" fillId="8" borderId="2" xfId="2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wrapText="1"/>
    </xf>
    <xf numFmtId="0" fontId="5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6" fillId="8" borderId="8" xfId="2" applyFont="1" applyFill="1" applyBorder="1" applyAlignment="1">
      <alignment horizontal="center" vertical="center"/>
    </xf>
    <xf numFmtId="0" fontId="6" fillId="8" borderId="8" xfId="2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A34" zoomScaleNormal="100" workbookViewId="0">
      <selection activeCell="J20" sqref="J20"/>
    </sheetView>
  </sheetViews>
  <sheetFormatPr defaultRowHeight="15"/>
  <cols>
    <col min="1" max="1" width="4.28515625" customWidth="1"/>
    <col min="2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2" t="s">
        <v>63</v>
      </c>
      <c r="B1" s="63"/>
      <c r="C1" s="63"/>
      <c r="D1" s="63"/>
      <c r="E1" s="63"/>
      <c r="F1" s="63"/>
      <c r="G1" s="64"/>
      <c r="H1" s="64"/>
    </row>
    <row r="2" spans="1:17" ht="67.5" customHeight="1">
      <c r="A2" s="76" t="s">
        <v>1</v>
      </c>
      <c r="B2" s="76"/>
      <c r="C2" s="76"/>
      <c r="D2" s="79">
        <v>2025</v>
      </c>
      <c r="E2" s="80"/>
      <c r="F2" s="81">
        <v>2026</v>
      </c>
      <c r="G2" s="73" t="s">
        <v>92</v>
      </c>
      <c r="H2" s="73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77" t="s">
        <v>2</v>
      </c>
      <c r="B3" s="77"/>
      <c r="C3" s="78" t="s">
        <v>3</v>
      </c>
      <c r="D3" s="74" t="s">
        <v>91</v>
      </c>
      <c r="E3" s="74" t="s">
        <v>90</v>
      </c>
      <c r="F3" s="74" t="s">
        <v>91</v>
      </c>
      <c r="G3" s="75" t="s">
        <v>4</v>
      </c>
      <c r="H3" s="75" t="s">
        <v>5</v>
      </c>
      <c r="J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44">
        <v>1960</v>
      </c>
      <c r="E4" s="54">
        <v>1928.5714285714287</v>
      </c>
      <c r="F4" s="48">
        <v>1800</v>
      </c>
      <c r="G4" s="14">
        <f t="shared" ref="G4:G35" si="0">+(F4-E4)/E4</f>
        <v>-6.6666666666666707E-2</v>
      </c>
      <c r="H4" s="4">
        <f t="shared" ref="H4:H35" si="1">+((F4-D4)/D4)</f>
        <v>-8.1632653061224483E-2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0">
        <v>2</v>
      </c>
      <c r="B5" s="11" t="s">
        <v>8</v>
      </c>
      <c r="C5" s="12" t="s">
        <v>9</v>
      </c>
      <c r="D5" s="40">
        <v>1080</v>
      </c>
      <c r="E5" s="55">
        <v>1300</v>
      </c>
      <c r="F5" s="49">
        <v>1300</v>
      </c>
      <c r="G5" s="15">
        <f t="shared" si="0"/>
        <v>0</v>
      </c>
      <c r="H5" s="9">
        <f t="shared" si="1"/>
        <v>0.20370370370370369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44">
        <v>1271.4285714285713</v>
      </c>
      <c r="E6" s="56">
        <v>1450</v>
      </c>
      <c r="F6" s="50">
        <v>1175</v>
      </c>
      <c r="G6" s="16">
        <f t="shared" si="0"/>
        <v>-0.18965517241379309</v>
      </c>
      <c r="H6" s="4">
        <f t="shared" si="1"/>
        <v>-7.5842696629213419E-2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0">
        <v>4</v>
      </c>
      <c r="B7" s="11" t="s">
        <v>66</v>
      </c>
      <c r="C7" s="12" t="s">
        <v>67</v>
      </c>
      <c r="D7" s="45">
        <v>1012.5</v>
      </c>
      <c r="E7" s="57">
        <v>1190</v>
      </c>
      <c r="F7" s="51">
        <v>866.66666666666663</v>
      </c>
      <c r="G7" s="15">
        <f t="shared" si="0"/>
        <v>-0.27170868347338939</v>
      </c>
      <c r="H7" s="9">
        <f t="shared" si="1"/>
        <v>-0.14403292181069963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44">
        <v>1940</v>
      </c>
      <c r="E8" s="54">
        <v>1935.7142857142858</v>
      </c>
      <c r="F8" s="48">
        <v>1766.6666666666667</v>
      </c>
      <c r="G8" s="14">
        <f t="shared" si="0"/>
        <v>-8.7330873308733084E-2</v>
      </c>
      <c r="H8" s="4">
        <f t="shared" si="1"/>
        <v>-8.9347079037800647E-2</v>
      </c>
      <c r="J8" t="s">
        <v>64</v>
      </c>
      <c r="K8" t="s">
        <v>64</v>
      </c>
      <c r="L8" t="s">
        <v>64</v>
      </c>
      <c r="M8" t="s">
        <v>64</v>
      </c>
    </row>
    <row r="9" spans="1:17" ht="15.75">
      <c r="A9" s="10">
        <v>6</v>
      </c>
      <c r="B9" s="11" t="s">
        <v>14</v>
      </c>
      <c r="C9" s="12" t="s">
        <v>15</v>
      </c>
      <c r="D9" s="45">
        <v>635.71428571428567</v>
      </c>
      <c r="E9" s="57">
        <v>892.85714285714289</v>
      </c>
      <c r="F9" s="51">
        <v>800</v>
      </c>
      <c r="G9" s="15">
        <f t="shared" si="0"/>
        <v>-0.10400000000000004</v>
      </c>
      <c r="H9" s="9">
        <f t="shared" si="1"/>
        <v>0.25842696629213491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  <c r="N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44">
        <v>1035.7142857142858</v>
      </c>
      <c r="E10" s="54">
        <v>1700</v>
      </c>
      <c r="F10" s="48">
        <v>1583.3333333333333</v>
      </c>
      <c r="G10" s="14">
        <f t="shared" si="0"/>
        <v>-6.8627450980392204E-2</v>
      </c>
      <c r="H10" s="4">
        <f t="shared" si="1"/>
        <v>0.52873563218390784</v>
      </c>
      <c r="I10" t="s">
        <v>64</v>
      </c>
      <c r="J10" t="s">
        <v>64</v>
      </c>
      <c r="K10" t="s">
        <v>64</v>
      </c>
      <c r="L10" t="s">
        <v>64</v>
      </c>
      <c r="M10" t="s">
        <v>64</v>
      </c>
    </row>
    <row r="11" spans="1:17" ht="15.75">
      <c r="A11" s="10">
        <v>8</v>
      </c>
      <c r="B11" s="11" t="s">
        <v>18</v>
      </c>
      <c r="C11" s="12" t="s">
        <v>19</v>
      </c>
      <c r="D11" s="45">
        <v>430</v>
      </c>
      <c r="E11" s="57">
        <v>475</v>
      </c>
      <c r="F11" s="51">
        <v>480</v>
      </c>
      <c r="G11" s="15">
        <f t="shared" si="0"/>
        <v>1.0526315789473684E-2</v>
      </c>
      <c r="H11" s="9">
        <f t="shared" si="1"/>
        <v>0.11627906976744186</v>
      </c>
      <c r="K11" t="s">
        <v>64</v>
      </c>
      <c r="L11" t="s">
        <v>64</v>
      </c>
      <c r="M11" t="s">
        <v>64</v>
      </c>
      <c r="N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44">
        <v>1100</v>
      </c>
      <c r="E12" s="58">
        <v>1240</v>
      </c>
      <c r="F12" s="52">
        <v>1180</v>
      </c>
      <c r="G12" s="16">
        <f t="shared" si="0"/>
        <v>-4.8387096774193547E-2</v>
      </c>
      <c r="H12" s="4">
        <f t="shared" si="1"/>
        <v>7.2727272727272724E-2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0">
        <v>10</v>
      </c>
      <c r="B13" s="11" t="s">
        <v>22</v>
      </c>
      <c r="C13" s="12" t="s">
        <v>23</v>
      </c>
      <c r="D13" s="45">
        <v>825</v>
      </c>
      <c r="E13" s="57">
        <v>846</v>
      </c>
      <c r="F13" s="51">
        <v>780</v>
      </c>
      <c r="G13" s="15">
        <f t="shared" si="0"/>
        <v>-7.8014184397163122E-2</v>
      </c>
      <c r="H13" s="9">
        <f t="shared" si="1"/>
        <v>-5.4545454545454543E-2</v>
      </c>
      <c r="J13" t="s">
        <v>64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44">
        <v>850</v>
      </c>
      <c r="E14" s="54">
        <v>975</v>
      </c>
      <c r="F14" s="48">
        <v>1025</v>
      </c>
      <c r="G14" s="14">
        <f t="shared" si="0"/>
        <v>5.128205128205128E-2</v>
      </c>
      <c r="H14" s="4">
        <f t="shared" si="1"/>
        <v>0.20588235294117646</v>
      </c>
    </row>
    <row r="15" spans="1:17" ht="15.75">
      <c r="A15" s="1">
        <v>12</v>
      </c>
      <c r="B15" s="11" t="s">
        <v>26</v>
      </c>
      <c r="C15" s="12" t="s">
        <v>27</v>
      </c>
      <c r="D15" s="45">
        <v>256.25</v>
      </c>
      <c r="E15" s="57">
        <v>266.66666666666669</v>
      </c>
      <c r="F15" s="51">
        <v>218.75</v>
      </c>
      <c r="G15" s="15">
        <f t="shared" si="0"/>
        <v>-0.17968750000000006</v>
      </c>
      <c r="H15" s="9">
        <f t="shared" si="1"/>
        <v>-0.14634146341463414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44">
        <v>562.5</v>
      </c>
      <c r="E16" s="54">
        <v>450</v>
      </c>
      <c r="F16" s="48">
        <v>533.33333333333337</v>
      </c>
      <c r="G16" s="14">
        <f t="shared" si="0"/>
        <v>0.18518518518518526</v>
      </c>
      <c r="H16" s="4">
        <f t="shared" si="1"/>
        <v>-5.1851851851851788E-2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0">
        <v>14</v>
      </c>
      <c r="B17" s="11" t="s">
        <v>30</v>
      </c>
      <c r="C17" s="12" t="s">
        <v>70</v>
      </c>
      <c r="D17" s="45">
        <v>300</v>
      </c>
      <c r="E17" s="59">
        <v>416.66666666666669</v>
      </c>
      <c r="F17" s="53"/>
      <c r="G17" s="15"/>
      <c r="H17" s="9"/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44">
        <v>1925</v>
      </c>
      <c r="E18" s="54">
        <v>1807.1428571428571</v>
      </c>
      <c r="F18" s="48">
        <v>2216.6666666666665</v>
      </c>
      <c r="G18" s="14">
        <f t="shared" si="0"/>
        <v>0.22661396574440046</v>
      </c>
      <c r="H18" s="4">
        <f t="shared" si="1"/>
        <v>0.15151515151515144</v>
      </c>
      <c r="J18" t="s">
        <v>64</v>
      </c>
      <c r="K18" t="s">
        <v>64</v>
      </c>
      <c r="L18" t="s">
        <v>64</v>
      </c>
    </row>
    <row r="19" spans="1:17" ht="15.75">
      <c r="A19" s="10">
        <v>16</v>
      </c>
      <c r="B19" s="11" t="s">
        <v>34</v>
      </c>
      <c r="C19" s="12" t="s">
        <v>35</v>
      </c>
      <c r="D19" s="45">
        <v>2225</v>
      </c>
      <c r="E19" s="59">
        <v>2142.8571428571427</v>
      </c>
      <c r="F19" s="53">
        <v>2108.3333333333335</v>
      </c>
      <c r="G19" s="15">
        <f t="shared" si="0"/>
        <v>-1.6111111111110951E-2</v>
      </c>
      <c r="H19" s="9">
        <f>+((F19-D19)/D19)</f>
        <v>-5.2434456928838885E-2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44">
        <v>733.33333333333337</v>
      </c>
      <c r="E20" s="54">
        <v>883.33333333333337</v>
      </c>
      <c r="F20" s="48">
        <v>0</v>
      </c>
      <c r="G20" s="14">
        <f t="shared" si="0"/>
        <v>-1</v>
      </c>
      <c r="H20" s="4">
        <f t="shared" si="1"/>
        <v>-1</v>
      </c>
      <c r="K20" t="s">
        <v>64</v>
      </c>
    </row>
    <row r="21" spans="1:17" ht="15.75">
      <c r="A21" s="10">
        <v>18</v>
      </c>
      <c r="B21" s="11" t="s">
        <v>38</v>
      </c>
      <c r="C21" s="12" t="s">
        <v>39</v>
      </c>
      <c r="D21" s="45">
        <v>741.66666666666697</v>
      </c>
      <c r="E21" s="59">
        <v>940</v>
      </c>
      <c r="F21" s="53">
        <v>900</v>
      </c>
      <c r="G21" s="15">
        <f>+(F21-E21)/E21</f>
        <v>-4.2553191489361701E-2</v>
      </c>
      <c r="H21" s="9">
        <f>+((F21-D21)/D21)</f>
        <v>0.21348314606741522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44">
        <v>1225</v>
      </c>
      <c r="E22" s="54">
        <v>1575</v>
      </c>
      <c r="F22" s="48">
        <v>1370</v>
      </c>
      <c r="G22" s="14">
        <f t="shared" si="0"/>
        <v>-0.13015873015873017</v>
      </c>
      <c r="H22" s="4">
        <f t="shared" si="1"/>
        <v>0.11836734693877551</v>
      </c>
    </row>
    <row r="23" spans="1:17" ht="15.75">
      <c r="A23" s="10">
        <v>20</v>
      </c>
      <c r="B23" s="11" t="s">
        <v>41</v>
      </c>
      <c r="C23" s="13" t="s">
        <v>42</v>
      </c>
      <c r="D23" s="45"/>
      <c r="E23" s="59">
        <v>850</v>
      </c>
      <c r="F23" s="53">
        <v>870</v>
      </c>
      <c r="G23" s="15">
        <f t="shared" si="0"/>
        <v>2.3529411764705882E-2</v>
      </c>
      <c r="H23" s="9"/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44">
        <v>1025</v>
      </c>
      <c r="E24" s="54">
        <v>1150</v>
      </c>
      <c r="F24" s="48">
        <v>1012.5</v>
      </c>
      <c r="G24" s="14">
        <f t="shared" si="0"/>
        <v>-0.11956521739130435</v>
      </c>
      <c r="H24" s="4">
        <f t="shared" si="1"/>
        <v>-1.2195121951219513E-2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0">
        <v>22</v>
      </c>
      <c r="B25" s="11" t="s">
        <v>45</v>
      </c>
      <c r="C25" s="12" t="s">
        <v>46</v>
      </c>
      <c r="D25" s="45">
        <v>950</v>
      </c>
      <c r="E25" s="57">
        <v>1160</v>
      </c>
      <c r="F25" s="51">
        <v>950</v>
      </c>
      <c r="G25" s="15">
        <f t="shared" si="0"/>
        <v>-0.18103448275862069</v>
      </c>
      <c r="H25" s="9">
        <f t="shared" si="1"/>
        <v>0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44">
        <v>1983.33</v>
      </c>
      <c r="E26" s="54">
        <v>1716.6666666666667</v>
      </c>
      <c r="F26" s="48">
        <v>1450</v>
      </c>
      <c r="G26" s="14">
        <f t="shared" si="0"/>
        <v>-0.15533980582524276</v>
      </c>
      <c r="H26" s="4">
        <f t="shared" si="1"/>
        <v>-0.26890633429636013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0">
        <v>24</v>
      </c>
      <c r="B27" s="11" t="s">
        <v>49</v>
      </c>
      <c r="C27" s="12" t="s">
        <v>76</v>
      </c>
      <c r="D27" s="45">
        <v>1275</v>
      </c>
      <c r="E27" s="59">
        <v>1228.5714285714287</v>
      </c>
      <c r="F27" s="53">
        <v>1100</v>
      </c>
      <c r="G27" s="15">
        <f t="shared" si="0"/>
        <v>-0.10465116279069775</v>
      </c>
      <c r="H27" s="9">
        <f t="shared" si="1"/>
        <v>-0.13725490196078433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44">
        <v>814.28571428571433</v>
      </c>
      <c r="E28" s="54">
        <v>817.85714285714289</v>
      </c>
      <c r="F28" s="48">
        <v>670.83333333333337</v>
      </c>
      <c r="G28" s="14">
        <f t="shared" si="0"/>
        <v>-0.17976710334788937</v>
      </c>
      <c r="H28" s="4">
        <f t="shared" si="1"/>
        <v>-0.17616959064327486</v>
      </c>
      <c r="J28" t="s">
        <v>64</v>
      </c>
      <c r="K28" t="s">
        <v>64</v>
      </c>
    </row>
    <row r="29" spans="1:17" ht="15.75">
      <c r="A29" s="10">
        <v>26</v>
      </c>
      <c r="B29" s="11" t="s">
        <v>50</v>
      </c>
      <c r="C29" s="12" t="s">
        <v>78</v>
      </c>
      <c r="D29" s="45">
        <v>630</v>
      </c>
      <c r="E29" s="59">
        <v>645.83333333333337</v>
      </c>
      <c r="F29" s="53">
        <v>585</v>
      </c>
      <c r="G29" s="15">
        <f t="shared" si="0"/>
        <v>-9.4193548387096829E-2</v>
      </c>
      <c r="H29" s="9">
        <f t="shared" si="1"/>
        <v>-7.1428571428571425E-2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44">
        <v>514.28571428571433</v>
      </c>
      <c r="E30" s="54">
        <v>662.5</v>
      </c>
      <c r="F30" s="48">
        <v>675</v>
      </c>
      <c r="G30" s="14">
        <f t="shared" si="0"/>
        <v>1.8867924528301886E-2</v>
      </c>
      <c r="H30" s="4">
        <f t="shared" si="1"/>
        <v>0.31249999999999989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0">
        <v>28</v>
      </c>
      <c r="B31" s="11" t="s">
        <v>54</v>
      </c>
      <c r="C31" s="12" t="s">
        <v>80</v>
      </c>
      <c r="D31" s="45">
        <v>950</v>
      </c>
      <c r="E31" s="59">
        <v>1171.4285714285713</v>
      </c>
      <c r="F31" s="53">
        <v>900</v>
      </c>
      <c r="G31" s="15">
        <f t="shared" si="0"/>
        <v>-0.23170731707317066</v>
      </c>
      <c r="H31" s="9">
        <f t="shared" si="1"/>
        <v>-5.2631578947368418E-2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44">
        <v>237.14285714285714</v>
      </c>
      <c r="E32" s="54">
        <v>316</v>
      </c>
      <c r="F32" s="48">
        <v>337.5</v>
      </c>
      <c r="G32" s="14">
        <f t="shared" si="0"/>
        <v>6.8037974683544306E-2</v>
      </c>
      <c r="H32" s="4">
        <f t="shared" si="1"/>
        <v>0.42319277108433739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0">
        <v>30</v>
      </c>
      <c r="B33" s="11" t="s">
        <v>58</v>
      </c>
      <c r="C33" s="12" t="s">
        <v>89</v>
      </c>
      <c r="D33" s="45">
        <v>1750</v>
      </c>
      <c r="E33" s="59">
        <v>2021.4285714285713</v>
      </c>
      <c r="F33" s="53">
        <v>2075</v>
      </c>
      <c r="G33" s="15">
        <f t="shared" si="0"/>
        <v>2.6501766784452346E-2</v>
      </c>
      <c r="H33" s="9">
        <f t="shared" si="1"/>
        <v>0.18571428571428572</v>
      </c>
      <c r="L33" t="s">
        <v>64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44">
        <v>2040</v>
      </c>
      <c r="E34" s="60">
        <v>2291.6666666666665</v>
      </c>
      <c r="F34" s="52">
        <v>2040</v>
      </c>
      <c r="G34" s="16">
        <f t="shared" si="0"/>
        <v>-0.10981818181818176</v>
      </c>
      <c r="H34" s="41">
        <f t="shared" si="1"/>
        <v>0</v>
      </c>
      <c r="J34" t="s">
        <v>64</v>
      </c>
      <c r="L34" t="s">
        <v>64</v>
      </c>
    </row>
    <row r="35" spans="1:16" ht="15.75">
      <c r="A35" s="10">
        <v>32</v>
      </c>
      <c r="B35" s="11" t="s">
        <v>61</v>
      </c>
      <c r="C35" s="12" t="s">
        <v>83</v>
      </c>
      <c r="D35" s="45">
        <v>483.33333333333331</v>
      </c>
      <c r="E35" s="59">
        <v>400</v>
      </c>
      <c r="F35" s="53">
        <v>383.33333333333331</v>
      </c>
      <c r="G35" s="15">
        <f t="shared" si="0"/>
        <v>-4.1666666666666713E-2</v>
      </c>
      <c r="H35" s="9">
        <f t="shared" si="1"/>
        <v>-0.20689655172413793</v>
      </c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E36" s="38"/>
      <c r="F36" s="38"/>
      <c r="G36" s="8"/>
      <c r="H36" s="8"/>
      <c r="L36" t="s">
        <v>64</v>
      </c>
    </row>
    <row r="37" spans="1:16">
      <c r="K37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D2:E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D4" sqref="D4:D33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5" t="s">
        <v>0</v>
      </c>
      <c r="B1" s="66"/>
      <c r="C1" s="66"/>
      <c r="D1" s="66"/>
      <c r="E1" s="66"/>
      <c r="F1" s="66"/>
      <c r="G1" s="66"/>
      <c r="H1" s="66"/>
    </row>
    <row r="2" spans="1:15" ht="57" customHeight="1">
      <c r="A2" s="67" t="s">
        <v>1</v>
      </c>
      <c r="B2" s="68"/>
      <c r="C2" s="69"/>
      <c r="D2" s="82">
        <v>2025</v>
      </c>
      <c r="E2" s="83"/>
      <c r="F2" s="61">
        <v>2026</v>
      </c>
      <c r="G2" s="70" t="s">
        <v>92</v>
      </c>
      <c r="H2" s="70"/>
      <c r="I2" t="s">
        <v>64</v>
      </c>
      <c r="M2" t="s">
        <v>64</v>
      </c>
    </row>
    <row r="3" spans="1:15" ht="32.25">
      <c r="A3" s="71" t="s">
        <v>2</v>
      </c>
      <c r="B3" s="72"/>
      <c r="C3" s="23" t="s">
        <v>3</v>
      </c>
      <c r="D3" s="46" t="s">
        <v>91</v>
      </c>
      <c r="E3" s="46" t="s">
        <v>90</v>
      </c>
      <c r="F3" s="46" t="s">
        <v>91</v>
      </c>
      <c r="G3" s="42" t="s">
        <v>4</v>
      </c>
      <c r="H3" s="42" t="s">
        <v>5</v>
      </c>
      <c r="K3" t="s">
        <v>64</v>
      </c>
      <c r="M3" t="s">
        <v>64</v>
      </c>
    </row>
    <row r="4" spans="1:15" ht="15.75">
      <c r="A4" s="20">
        <v>1</v>
      </c>
      <c r="B4" s="22" t="s">
        <v>6</v>
      </c>
      <c r="C4" s="21" t="s">
        <v>7</v>
      </c>
      <c r="D4" s="31">
        <v>4106.67</v>
      </c>
      <c r="E4" s="29">
        <v>3782.5</v>
      </c>
      <c r="F4" s="29">
        <v>3844</v>
      </c>
      <c r="G4" s="33">
        <f t="shared" ref="G4:G9" si="0">(F4-E4)/E4</f>
        <v>1.6259087904824852E-2</v>
      </c>
      <c r="H4" s="33">
        <f t="shared" ref="H4:H9" si="1">+(F4-D4)/D4</f>
        <v>-6.3961798732306244E-2</v>
      </c>
      <c r="K4" t="s">
        <v>64</v>
      </c>
      <c r="L4" t="s">
        <v>64</v>
      </c>
      <c r="M4" t="s">
        <v>64</v>
      </c>
    </row>
    <row r="5" spans="1:15" ht="15.75">
      <c r="A5" s="17">
        <v>2</v>
      </c>
      <c r="B5" s="18" t="s">
        <v>8</v>
      </c>
      <c r="C5" s="19" t="s">
        <v>9</v>
      </c>
      <c r="D5" s="32">
        <v>2260</v>
      </c>
      <c r="E5" s="34">
        <v>2570</v>
      </c>
      <c r="F5" s="34">
        <v>2620</v>
      </c>
      <c r="G5" s="35">
        <f t="shared" si="0"/>
        <v>1.9455252918287938E-2</v>
      </c>
      <c r="H5" s="35">
        <f t="shared" si="1"/>
        <v>0.15929203539823009</v>
      </c>
      <c r="I5" t="s">
        <v>64</v>
      </c>
      <c r="K5" t="s">
        <v>64</v>
      </c>
      <c r="L5" t="s">
        <v>64</v>
      </c>
    </row>
    <row r="6" spans="1:15" ht="15.75">
      <c r="A6" s="20">
        <v>3</v>
      </c>
      <c r="B6" s="22" t="s">
        <v>10</v>
      </c>
      <c r="C6" s="21" t="s">
        <v>11</v>
      </c>
      <c r="D6" s="31">
        <v>2270</v>
      </c>
      <c r="E6" s="29">
        <v>2490</v>
      </c>
      <c r="F6" s="29">
        <v>2290</v>
      </c>
      <c r="G6" s="33">
        <f t="shared" si="0"/>
        <v>-8.0321285140562249E-2</v>
      </c>
      <c r="H6" s="33">
        <f t="shared" si="1"/>
        <v>8.8105726872246704E-3</v>
      </c>
      <c r="L6" t="s">
        <v>64</v>
      </c>
    </row>
    <row r="7" spans="1:15" ht="15.75">
      <c r="A7" s="17">
        <v>4</v>
      </c>
      <c r="B7" s="18" t="s">
        <v>12</v>
      </c>
      <c r="C7" s="19" t="s">
        <v>13</v>
      </c>
      <c r="D7" s="32">
        <v>2845</v>
      </c>
      <c r="E7" s="34">
        <v>3130</v>
      </c>
      <c r="F7" s="34">
        <v>3113.3333333333335</v>
      </c>
      <c r="G7" s="35">
        <f t="shared" si="0"/>
        <v>-5.3248136315228482E-3</v>
      </c>
      <c r="H7" s="35">
        <f t="shared" si="1"/>
        <v>9.4317516110134794E-2</v>
      </c>
      <c r="K7" t="s">
        <v>64</v>
      </c>
      <c r="L7" t="s">
        <v>64</v>
      </c>
      <c r="M7" t="s">
        <v>64</v>
      </c>
      <c r="N7" t="s">
        <v>64</v>
      </c>
    </row>
    <row r="8" spans="1:15" ht="15.75">
      <c r="A8" s="20">
        <v>5</v>
      </c>
      <c r="B8" s="22" t="s">
        <v>14</v>
      </c>
      <c r="C8" s="21" t="s">
        <v>15</v>
      </c>
      <c r="D8" s="31">
        <v>1106.67</v>
      </c>
      <c r="E8" s="29">
        <v>1866.6666666666667</v>
      </c>
      <c r="F8" s="29">
        <v>1760</v>
      </c>
      <c r="G8" s="33">
        <f t="shared" si="0"/>
        <v>-5.7142857142857183E-2</v>
      </c>
      <c r="H8" s="33">
        <f t="shared" si="1"/>
        <v>0.59035665555224226</v>
      </c>
      <c r="L8" t="s">
        <v>64</v>
      </c>
    </row>
    <row r="9" spans="1:15" ht="15.75">
      <c r="A9" s="17">
        <v>6</v>
      </c>
      <c r="B9" s="18" t="s">
        <v>16</v>
      </c>
      <c r="C9" s="19" t="s">
        <v>17</v>
      </c>
      <c r="D9" s="32">
        <v>2016.67</v>
      </c>
      <c r="E9" s="34">
        <v>2916</v>
      </c>
      <c r="F9" s="34">
        <v>2863.3333333333335</v>
      </c>
      <c r="G9" s="35">
        <f t="shared" si="0"/>
        <v>-1.8061271147690849E-2</v>
      </c>
      <c r="H9" s="35">
        <f t="shared" si="1"/>
        <v>0.41983236391344808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0">
        <v>7</v>
      </c>
      <c r="B10" s="22" t="s">
        <v>18</v>
      </c>
      <c r="C10" s="21" t="s">
        <v>19</v>
      </c>
      <c r="D10" s="31">
        <v>640</v>
      </c>
      <c r="E10" s="29">
        <v>926.66666666666663</v>
      </c>
      <c r="F10" s="29">
        <v>933.33333333333337</v>
      </c>
      <c r="G10" s="33">
        <f>(F10-E10)/E10</f>
        <v>7.1942446043166287E-3</v>
      </c>
      <c r="H10" s="33">
        <f>+(F10-D10)/D10</f>
        <v>0.45833333333333337</v>
      </c>
      <c r="K10" t="s">
        <v>64</v>
      </c>
      <c r="L10" t="s">
        <v>64</v>
      </c>
      <c r="N10" t="s">
        <v>64</v>
      </c>
    </row>
    <row r="11" spans="1:15" ht="15.75">
      <c r="A11" s="17">
        <v>8</v>
      </c>
      <c r="B11" s="18" t="s">
        <v>20</v>
      </c>
      <c r="C11" s="19" t="s">
        <v>21</v>
      </c>
      <c r="D11" s="32">
        <v>1990</v>
      </c>
      <c r="E11" s="34"/>
      <c r="F11" s="34">
        <v>1990</v>
      </c>
      <c r="G11" s="35"/>
      <c r="H11" s="35"/>
    </row>
    <row r="12" spans="1:15" ht="15.75">
      <c r="A12" s="20">
        <v>9</v>
      </c>
      <c r="B12" s="22" t="s">
        <v>22</v>
      </c>
      <c r="C12" s="21" t="s">
        <v>23</v>
      </c>
      <c r="D12" s="31">
        <v>1173.33</v>
      </c>
      <c r="E12" s="43">
        <v>1325</v>
      </c>
      <c r="F12" s="43">
        <v>1214</v>
      </c>
      <c r="G12" s="33">
        <f>(F12-E12)/E12</f>
        <v>-8.3773584905660378E-2</v>
      </c>
      <c r="H12" s="33">
        <f>+(F12-D12)/D12</f>
        <v>3.4662030289858842E-2</v>
      </c>
      <c r="K12" t="s">
        <v>64</v>
      </c>
    </row>
    <row r="13" spans="1:15" ht="15.75">
      <c r="A13" s="17">
        <v>10</v>
      </c>
      <c r="B13" s="18" t="s">
        <v>24</v>
      </c>
      <c r="C13" s="19" t="s">
        <v>25</v>
      </c>
      <c r="D13" s="32">
        <v>1085</v>
      </c>
      <c r="E13" s="34">
        <v>1202.5</v>
      </c>
      <c r="F13" s="34">
        <v>1210</v>
      </c>
      <c r="G13" s="35">
        <f>(F13-E13)/E13</f>
        <v>6.2370062370062374E-3</v>
      </c>
      <c r="H13" s="35">
        <f>+(F13-D13)/D13</f>
        <v>0.1152073732718894</v>
      </c>
      <c r="K13" t="s">
        <v>64</v>
      </c>
      <c r="L13" t="s">
        <v>64</v>
      </c>
      <c r="O13" t="s">
        <v>64</v>
      </c>
    </row>
    <row r="14" spans="1:15" ht="15.75">
      <c r="A14" s="20">
        <v>11</v>
      </c>
      <c r="B14" s="22" t="s">
        <v>26</v>
      </c>
      <c r="C14" s="21" t="s">
        <v>27</v>
      </c>
      <c r="D14" s="31"/>
      <c r="E14" s="29"/>
      <c r="F14" s="29"/>
      <c r="G14" s="33"/>
      <c r="H14" s="33"/>
      <c r="K14" t="s">
        <v>64</v>
      </c>
      <c r="M14" t="s">
        <v>64</v>
      </c>
    </row>
    <row r="15" spans="1:15" ht="15.75">
      <c r="A15" s="17">
        <v>12</v>
      </c>
      <c r="B15" s="18" t="s">
        <v>28</v>
      </c>
      <c r="C15" s="19" t="s">
        <v>29</v>
      </c>
      <c r="D15" s="32"/>
      <c r="E15" s="34"/>
      <c r="F15" s="34">
        <v>720</v>
      </c>
      <c r="G15" s="35"/>
      <c r="H15" s="35"/>
    </row>
    <row r="16" spans="1:15" ht="15.75">
      <c r="A16" s="20">
        <v>13</v>
      </c>
      <c r="B16" s="22" t="s">
        <v>30</v>
      </c>
      <c r="C16" s="21" t="s">
        <v>31</v>
      </c>
      <c r="D16" s="31"/>
      <c r="E16" s="29">
        <v>800</v>
      </c>
      <c r="F16" s="29">
        <v>760</v>
      </c>
      <c r="G16" s="33">
        <f t="shared" ref="G16" si="2">(F16-E16)/E16</f>
        <v>-0.05</v>
      </c>
      <c r="H16" s="33" t="e">
        <f>+(F16-D16)/D16</f>
        <v>#DIV/0!</v>
      </c>
      <c r="L16" t="s">
        <v>64</v>
      </c>
      <c r="M16" t="s">
        <v>64</v>
      </c>
    </row>
    <row r="17" spans="1:14" ht="15.75">
      <c r="A17" s="17">
        <v>14</v>
      </c>
      <c r="B17" s="24" t="s">
        <v>32</v>
      </c>
      <c r="C17" s="19" t="s">
        <v>33</v>
      </c>
      <c r="D17" s="32">
        <v>2448</v>
      </c>
      <c r="E17" s="34">
        <v>2266.6666666666665</v>
      </c>
      <c r="F17" s="34">
        <v>2550</v>
      </c>
      <c r="G17" s="35">
        <f t="shared" ref="G17:G25" si="3">(F17-E17)/E17</f>
        <v>0.12500000000000008</v>
      </c>
      <c r="H17" s="35">
        <f t="shared" ref="H17:H23" si="4">+(F17-D17)/D17</f>
        <v>4.1666666666666664E-2</v>
      </c>
      <c r="K17" t="s">
        <v>64</v>
      </c>
    </row>
    <row r="18" spans="1:14" ht="15.75">
      <c r="A18" s="20">
        <v>15</v>
      </c>
      <c r="B18" s="22" t="s">
        <v>34</v>
      </c>
      <c r="C18" s="21" t="s">
        <v>35</v>
      </c>
      <c r="D18" s="31">
        <v>3320</v>
      </c>
      <c r="E18" s="29">
        <v>3820</v>
      </c>
      <c r="F18" s="29">
        <v>3740</v>
      </c>
      <c r="G18" s="33">
        <f t="shared" si="3"/>
        <v>-2.0942408376963352E-2</v>
      </c>
      <c r="H18" s="33">
        <f t="shared" si="4"/>
        <v>0.12650602409638553</v>
      </c>
      <c r="N18" t="s">
        <v>64</v>
      </c>
    </row>
    <row r="19" spans="1:14" ht="15.75">
      <c r="A19" s="17">
        <v>16</v>
      </c>
      <c r="B19" s="18" t="s">
        <v>36</v>
      </c>
      <c r="C19" s="19" t="s">
        <v>37</v>
      </c>
      <c r="D19" s="32">
        <v>1100</v>
      </c>
      <c r="E19" s="34">
        <v>1206.67</v>
      </c>
      <c r="F19" s="34">
        <v>1260</v>
      </c>
      <c r="G19" s="35">
        <f t="shared" si="3"/>
        <v>4.41960105082582E-2</v>
      </c>
      <c r="H19" s="35">
        <f t="shared" si="4"/>
        <v>0.14545454545454545</v>
      </c>
      <c r="K19" t="s">
        <v>64</v>
      </c>
      <c r="L19" t="s">
        <v>64</v>
      </c>
    </row>
    <row r="20" spans="1:14" ht="15.75">
      <c r="A20" s="20">
        <v>17</v>
      </c>
      <c r="B20" s="22" t="s">
        <v>38</v>
      </c>
      <c r="C20" s="21" t="s">
        <v>39</v>
      </c>
      <c r="D20" s="31">
        <v>1086.67</v>
      </c>
      <c r="E20" s="29">
        <v>1215</v>
      </c>
      <c r="F20" s="29">
        <v>1250</v>
      </c>
      <c r="G20" s="33">
        <f t="shared" si="3"/>
        <v>2.8806584362139918E-2</v>
      </c>
      <c r="H20" s="33">
        <f t="shared" si="4"/>
        <v>0.15030321992877316</v>
      </c>
      <c r="J20" s="39"/>
      <c r="K20" t="s">
        <v>64</v>
      </c>
      <c r="L20" t="s">
        <v>64</v>
      </c>
    </row>
    <row r="21" spans="1:14" ht="15.75">
      <c r="A21" s="17">
        <v>18</v>
      </c>
      <c r="B21" s="18" t="s">
        <v>40</v>
      </c>
      <c r="C21" s="25" t="s">
        <v>73</v>
      </c>
      <c r="D21" s="32">
        <v>1860</v>
      </c>
      <c r="E21" s="34">
        <v>1910</v>
      </c>
      <c r="F21" s="34">
        <v>1860</v>
      </c>
      <c r="G21" s="35">
        <f t="shared" si="3"/>
        <v>-2.6178010471204188E-2</v>
      </c>
      <c r="H21" s="35">
        <f t="shared" si="4"/>
        <v>0</v>
      </c>
      <c r="M21" t="s">
        <v>64</v>
      </c>
    </row>
    <row r="22" spans="1:14" ht="15.75">
      <c r="A22" s="20">
        <v>19</v>
      </c>
      <c r="B22" s="22" t="s">
        <v>41</v>
      </c>
      <c r="C22" s="21" t="s">
        <v>42</v>
      </c>
      <c r="D22" s="31"/>
      <c r="E22" s="29">
        <v>1010</v>
      </c>
      <c r="F22" s="29">
        <v>1100</v>
      </c>
      <c r="G22" s="33">
        <f t="shared" si="3"/>
        <v>8.9108910891089105E-2</v>
      </c>
      <c r="H22" s="33" t="e">
        <f t="shared" si="4"/>
        <v>#DIV/0!</v>
      </c>
      <c r="M22" t="s">
        <v>64</v>
      </c>
    </row>
    <row r="23" spans="1:14" ht="15.75">
      <c r="A23" s="17">
        <v>20</v>
      </c>
      <c r="B23" s="18" t="s">
        <v>43</v>
      </c>
      <c r="C23" s="19" t="s">
        <v>44</v>
      </c>
      <c r="D23" s="32">
        <v>1160</v>
      </c>
      <c r="E23" s="34">
        <v>1350</v>
      </c>
      <c r="F23" s="34"/>
      <c r="G23" s="35">
        <f t="shared" si="3"/>
        <v>-1</v>
      </c>
      <c r="H23" s="35">
        <f t="shared" si="4"/>
        <v>-1</v>
      </c>
      <c r="K23" t="s">
        <v>64</v>
      </c>
      <c r="N23" t="s">
        <v>64</v>
      </c>
    </row>
    <row r="24" spans="1:14" ht="15.75">
      <c r="A24" s="20">
        <v>21</v>
      </c>
      <c r="B24" s="22" t="s">
        <v>45</v>
      </c>
      <c r="C24" s="21" t="s">
        <v>46</v>
      </c>
      <c r="D24" s="31">
        <v>1120</v>
      </c>
      <c r="E24" s="29">
        <v>1395</v>
      </c>
      <c r="F24" s="29">
        <v>1330</v>
      </c>
      <c r="G24" s="33">
        <f t="shared" si="3"/>
        <v>-4.6594982078853049E-2</v>
      </c>
      <c r="H24" s="33">
        <f>+(F22-D24)/D24</f>
        <v>-1.7857142857142856E-2</v>
      </c>
      <c r="K24" t="s">
        <v>64</v>
      </c>
    </row>
    <row r="25" spans="1:14" ht="15.75">
      <c r="A25" s="17">
        <v>22</v>
      </c>
      <c r="B25" s="18" t="s">
        <v>47</v>
      </c>
      <c r="C25" s="19" t="s">
        <v>48</v>
      </c>
      <c r="D25" s="32">
        <v>2233.33</v>
      </c>
      <c r="E25" s="34">
        <v>2140</v>
      </c>
      <c r="F25" s="34">
        <v>1833.3333333333333</v>
      </c>
      <c r="G25" s="35">
        <f t="shared" si="3"/>
        <v>-0.1433021806853583</v>
      </c>
      <c r="H25" s="35">
        <f t="shared" ref="H25:H31" si="5">+(F25-D25)/D25</f>
        <v>-0.17910325239291403</v>
      </c>
    </row>
    <row r="26" spans="1:14" ht="15.75">
      <c r="A26" s="20">
        <v>23</v>
      </c>
      <c r="B26" s="22" t="s">
        <v>49</v>
      </c>
      <c r="C26" s="21" t="s">
        <v>76</v>
      </c>
      <c r="D26" s="31">
        <v>2255</v>
      </c>
      <c r="E26" s="29">
        <v>2530</v>
      </c>
      <c r="F26" s="29">
        <v>2560</v>
      </c>
      <c r="G26" s="33">
        <f t="shared" ref="G26:G32" si="6">(F26-E26)/E26</f>
        <v>1.1857707509881422E-2</v>
      </c>
      <c r="H26" s="33">
        <f t="shared" si="5"/>
        <v>0.1352549889135255</v>
      </c>
      <c r="L26" t="s">
        <v>64</v>
      </c>
    </row>
    <row r="27" spans="1:14" ht="15.75">
      <c r="A27" s="17">
        <v>24</v>
      </c>
      <c r="B27" s="18" t="s">
        <v>50</v>
      </c>
      <c r="C27" s="19" t="s">
        <v>51</v>
      </c>
      <c r="D27" s="32">
        <v>1013.33</v>
      </c>
      <c r="E27" s="34">
        <v>1100</v>
      </c>
      <c r="F27" s="34">
        <v>1036</v>
      </c>
      <c r="G27" s="35">
        <f t="shared" si="6"/>
        <v>-5.8181818181818182E-2</v>
      </c>
      <c r="H27" s="35">
        <f t="shared" si="5"/>
        <v>2.2371784117710871E-2</v>
      </c>
      <c r="K27" t="s">
        <v>64</v>
      </c>
      <c r="N27" t="s">
        <v>64</v>
      </c>
    </row>
    <row r="28" spans="1:14" ht="15.75">
      <c r="A28" s="20">
        <v>25</v>
      </c>
      <c r="B28" s="22" t="s">
        <v>52</v>
      </c>
      <c r="C28" s="21" t="s">
        <v>53</v>
      </c>
      <c r="D28" s="31">
        <v>893.33</v>
      </c>
      <c r="E28" s="29">
        <v>1080</v>
      </c>
      <c r="F28" s="29">
        <v>1080</v>
      </c>
      <c r="G28" s="33">
        <f t="shared" si="6"/>
        <v>0</v>
      </c>
      <c r="H28" s="33">
        <f t="shared" si="5"/>
        <v>0.20895973492438399</v>
      </c>
    </row>
    <row r="29" spans="1:14" ht="15.75">
      <c r="A29" s="17">
        <v>26</v>
      </c>
      <c r="B29" s="18" t="s">
        <v>54</v>
      </c>
      <c r="C29" s="19" t="s">
        <v>55</v>
      </c>
      <c r="D29" s="32">
        <v>1215</v>
      </c>
      <c r="E29" s="34">
        <v>1480</v>
      </c>
      <c r="F29" s="34">
        <v>1313.3333333333333</v>
      </c>
      <c r="G29" s="35">
        <f t="shared" si="6"/>
        <v>-0.11261261261261267</v>
      </c>
      <c r="H29" s="35">
        <f t="shared" si="5"/>
        <v>8.0932784636488272E-2</v>
      </c>
    </row>
    <row r="30" spans="1:14" ht="15.75">
      <c r="A30" s="20">
        <v>27</v>
      </c>
      <c r="B30" s="22" t="s">
        <v>56</v>
      </c>
      <c r="C30" s="21" t="s">
        <v>57</v>
      </c>
      <c r="D30" s="31">
        <v>390</v>
      </c>
      <c r="E30" s="29">
        <v>460</v>
      </c>
      <c r="F30" s="29">
        <v>485</v>
      </c>
      <c r="G30" s="33">
        <f t="shared" si="6"/>
        <v>5.434782608695652E-2</v>
      </c>
      <c r="H30" s="33">
        <f t="shared" si="5"/>
        <v>0.24358974358974358</v>
      </c>
      <c r="M30" t="s">
        <v>64</v>
      </c>
    </row>
    <row r="31" spans="1:14" ht="15.75">
      <c r="A31" s="17">
        <v>28</v>
      </c>
      <c r="B31" s="18" t="s">
        <v>58</v>
      </c>
      <c r="C31" s="19" t="s">
        <v>59</v>
      </c>
      <c r="D31" s="32">
        <v>2150</v>
      </c>
      <c r="E31" s="34">
        <v>2483.33</v>
      </c>
      <c r="F31" s="34">
        <v>2410</v>
      </c>
      <c r="G31" s="35">
        <f t="shared" si="6"/>
        <v>-2.952889869650829E-2</v>
      </c>
      <c r="H31" s="35">
        <f t="shared" si="5"/>
        <v>0.12093023255813953</v>
      </c>
      <c r="J31" t="s">
        <v>64</v>
      </c>
    </row>
    <row r="32" spans="1:14" ht="15.75">
      <c r="A32" s="20">
        <v>29</v>
      </c>
      <c r="B32" s="22" t="s">
        <v>60</v>
      </c>
      <c r="C32" s="21" t="s">
        <v>82</v>
      </c>
      <c r="D32" s="31">
        <v>2520</v>
      </c>
      <c r="E32" s="47">
        <v>3190</v>
      </c>
      <c r="F32" s="47">
        <v>3140</v>
      </c>
      <c r="G32" s="33">
        <f t="shared" si="6"/>
        <v>-1.5673981191222569E-2</v>
      </c>
      <c r="H32" s="33">
        <f>+(F32-D32)/D32</f>
        <v>0.24603174603174602</v>
      </c>
    </row>
    <row r="33" spans="1:13" ht="16.5" thickBot="1">
      <c r="A33" s="26">
        <v>30</v>
      </c>
      <c r="B33" s="27" t="s">
        <v>61</v>
      </c>
      <c r="C33" s="28" t="s">
        <v>62</v>
      </c>
      <c r="D33" s="32">
        <v>993.33</v>
      </c>
      <c r="E33" s="34"/>
      <c r="F33" s="34">
        <v>940</v>
      </c>
      <c r="G33" s="35"/>
      <c r="H33" s="35"/>
    </row>
    <row r="34" spans="1:13">
      <c r="A34" s="36" t="s">
        <v>87</v>
      </c>
      <c r="B34" s="36"/>
      <c r="C34" s="36"/>
      <c r="D34" s="36"/>
      <c r="E34" s="36"/>
      <c r="F34" s="36"/>
      <c r="G34" s="36"/>
      <c r="H34" s="30"/>
      <c r="L34" t="s">
        <v>64</v>
      </c>
    </row>
    <row r="35" spans="1:13">
      <c r="A35" s="36" t="s">
        <v>86</v>
      </c>
      <c r="B35" s="36"/>
      <c r="C35" s="36"/>
      <c r="D35" s="37"/>
      <c r="E35" s="36"/>
      <c r="F35" s="36"/>
      <c r="G35" s="36"/>
      <c r="H35" s="30"/>
    </row>
    <row r="36" spans="1:13">
      <c r="H36" t="s">
        <v>64</v>
      </c>
    </row>
    <row r="37" spans="1:13">
      <c r="H37" t="s">
        <v>64</v>
      </c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D2:E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2025-11-11T03:32:04Z</cp:lastPrinted>
  <dcterms:created xsi:type="dcterms:W3CDTF">2021-06-15T08:30:18Z</dcterms:created>
  <dcterms:modified xsi:type="dcterms:W3CDTF">2026-01-12T08:45:43Z</dcterms:modified>
</cp:coreProperties>
</file>