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7260" activeTab="1"/>
  </bookViews>
  <sheets>
    <sheet name="Wholesale" sheetId="2" r:id="rId1"/>
    <sheet name="Retail" sheetId="96" r:id="rId2"/>
  </sheets>
  <calcPr calcId="144525"/>
</workbook>
</file>

<file path=xl/calcChain.xml><?xml version="1.0" encoding="utf-8"?>
<calcChain xmlns="http://schemas.openxmlformats.org/spreadsheetml/2006/main">
  <c r="G33" i="96" l="1"/>
  <c r="H33" i="96"/>
  <c r="H11" i="96"/>
  <c r="G11" i="96"/>
  <c r="H23" i="2" l="1"/>
  <c r="H35" i="2" l="1"/>
  <c r="G32" i="96" l="1"/>
  <c r="G35" i="2"/>
  <c r="H23" i="96" l="1"/>
  <c r="H32" i="96"/>
  <c r="G9" i="96" l="1"/>
  <c r="G21" i="96" l="1"/>
  <c r="G12" i="96"/>
  <c r="H20" i="2"/>
  <c r="G13" i="2" l="1"/>
  <c r="H13" i="2" l="1"/>
  <c r="H12" i="96"/>
  <c r="H21" i="96"/>
  <c r="G25" i="96" l="1"/>
  <c r="H25" i="96" l="1"/>
  <c r="H27" i="96"/>
  <c r="G13" i="96" l="1"/>
  <c r="H13" i="96" l="1"/>
  <c r="H30" i="96" l="1"/>
  <c r="H28" i="96"/>
  <c r="H26" i="96"/>
  <c r="H22" i="96"/>
  <c r="H20" i="96"/>
  <c r="H18" i="96"/>
  <c r="H10" i="96"/>
  <c r="H31" i="96"/>
  <c r="H19" i="96"/>
  <c r="H17" i="96"/>
  <c r="G24" i="96" l="1"/>
  <c r="G31" i="96"/>
  <c r="G27" i="96"/>
  <c r="G19" i="96"/>
  <c r="G17" i="96"/>
  <c r="G30" i="96"/>
  <c r="G28" i="96"/>
  <c r="G26" i="96"/>
  <c r="G22" i="96"/>
  <c r="G20" i="96"/>
  <c r="G18" i="96"/>
  <c r="G5" i="96"/>
  <c r="G6" i="96"/>
  <c r="G7" i="96"/>
  <c r="G8" i="96"/>
  <c r="G10" i="96"/>
  <c r="H24" i="96" l="1"/>
  <c r="H9" i="96" l="1"/>
  <c r="H8" i="96"/>
  <c r="H7" i="96"/>
  <c r="H6" i="96"/>
  <c r="H5" i="96"/>
  <c r="G4" i="96"/>
  <c r="H4" i="96" l="1"/>
  <c r="G28" i="2" l="1"/>
  <c r="H28" i="2"/>
  <c r="G4" i="2"/>
  <c r="H4" i="2"/>
  <c r="G27" i="2"/>
  <c r="H27" i="2"/>
  <c r="H16" i="2"/>
  <c r="G16" i="2"/>
  <c r="G8" i="2"/>
  <c r="H8" i="2"/>
  <c r="H31" i="2"/>
  <c r="G31" i="2"/>
  <c r="G11" i="2"/>
  <c r="H11" i="2"/>
  <c r="G14" i="2"/>
  <c r="H14" i="2"/>
  <c r="G22" i="2"/>
  <c r="H22" i="2"/>
  <c r="G30" i="2"/>
  <c r="H30" i="2"/>
  <c r="H10" i="2"/>
  <c r="G10" i="2"/>
  <c r="H33" i="2"/>
  <c r="G33" i="2"/>
  <c r="H25" i="2"/>
  <c r="G25" i="2"/>
  <c r="H6" i="2"/>
  <c r="G6" i="2"/>
  <c r="H15" i="2"/>
  <c r="G15" i="2"/>
  <c r="H7" i="2"/>
  <c r="G7" i="2"/>
  <c r="H29" i="2"/>
  <c r="G29" i="2"/>
  <c r="G5" i="2"/>
  <c r="H5" i="2"/>
  <c r="G21" i="2"/>
  <c r="H21" i="2"/>
  <c r="H26" i="2"/>
  <c r="G26" i="2"/>
  <c r="H9" i="2"/>
  <c r="G9" i="2"/>
  <c r="G24" i="2"/>
  <c r="H24" i="2"/>
  <c r="H19" i="2"/>
  <c r="G19" i="2"/>
  <c r="H18" i="2"/>
  <c r="G18" i="2"/>
  <c r="G23" i="2"/>
  <c r="H12" i="2"/>
  <c r="G12" i="2"/>
  <c r="H32" i="2"/>
  <c r="G32" i="2"/>
  <c r="H34" i="2"/>
  <c r="G34" i="2"/>
</calcChain>
</file>

<file path=xl/sharedStrings.xml><?xml version="1.0" encoding="utf-8"?>
<sst xmlns="http://schemas.openxmlformats.org/spreadsheetml/2006/main" count="332" uniqueCount="93">
  <si>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</si>
  <si>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</si>
  <si>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</si>
  <si>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</si>
  <si>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</si>
  <si>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</si>
  <si>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</si>
  <si>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</si>
  <si>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</si>
  <si>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</si>
  <si>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</si>
  <si>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</si>
  <si>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</si>
  <si>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</si>
  <si>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</si>
  <si>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</si>
  <si>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</si>
  <si>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</si>
  <si>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</si>
  <si>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</si>
  <si>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</si>
  <si>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</si>
  <si>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</si>
  <si>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</si>
  <si>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</si>
  <si>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</si>
  <si>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</si>
  <si>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</si>
  <si>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</si>
  <si>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</si>
  <si>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</si>
  <si>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</si>
  <si>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</si>
  <si>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</si>
  <si>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</si>
  <si>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</si>
  <si>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</si>
  <si>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</si>
  <si>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</si>
  <si>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</si>
  <si>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</si>
  <si>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</si>
  <si>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</si>
  <si>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</si>
  <si>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</si>
  <si>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</si>
  <si>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</si>
  <si>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</si>
  <si>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</si>
  <si>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</si>
  <si>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</si>
  <si>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</si>
  <si>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</si>
  <si>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</si>
  <si>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</si>
  <si>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</si>
  <si>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</si>
  <si>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</si>
  <si>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</si>
  <si>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</si>
  <si>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</si>
  <si>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</si>
  <si>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</si>
  <si>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</si>
  <si>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</si>
  <si>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</si>
  <si>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</si>
  <si>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</si>
  <si>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</si>
  <si>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</si>
  <si>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</si>
  <si>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</si>
  <si>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</si>
  <si>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</si>
  <si>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</si>
  <si>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</si>
  <si>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</si>
  <si>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</si>
  <si>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</si>
  <si>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</si>
  <si>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</si>
  <si>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</si>
  <si>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</si>
  <si>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</si>
  <si>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</si>
  <si>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</si>
  <si>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</si>
  <si>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</si>
  <si>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</si>
  <si>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>Squids /Cuttle fish(Peeli)</t>
  </si>
  <si>
    <r>
      <t>1</t>
    </r>
    <r>
      <rPr>
        <b/>
        <vertAlign val="superscript"/>
        <sz val="11"/>
        <color indexed="8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 week of Jan.</t>
    </r>
  </si>
  <si>
    <r>
      <t>2</t>
    </r>
    <r>
      <rPr>
        <b/>
        <vertAlign val="superscript"/>
        <sz val="11"/>
        <color indexed="8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 week of Jan.</t>
    </r>
  </si>
  <si>
    <r>
      <t>% Change   compared to:2</t>
    </r>
    <r>
      <rPr>
        <b/>
        <vertAlign val="superscript"/>
        <sz val="11"/>
        <color indexed="8"/>
        <rFont val="Times New Roman"/>
        <family val="1"/>
      </rPr>
      <t xml:space="preserve">nd </t>
    </r>
    <r>
      <rPr>
        <b/>
        <sz val="11"/>
        <color indexed="8"/>
        <rFont val="Times New Roman"/>
        <family val="1"/>
        <charset val="134"/>
      </rPr>
      <t>week of Jan.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</si>
</sst>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b/>
      <vertAlign val="superscript"/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2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9" fontId="0" fillId="0" borderId="0" xfId="1" applyFont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18" fillId="0" borderId="2" xfId="0" applyNumberFormat="1" applyFont="1" applyBorder="1"/>
    <xf numFmtId="2" fontId="21" fillId="0" borderId="2" xfId="0" applyNumberFormat="1" applyFont="1" applyBorder="1" applyAlignment="1"/>
    <xf numFmtId="2" fontId="35" fillId="7" borderId="2" xfId="0" applyNumberFormat="1" applyFont="1" applyFill="1" applyBorder="1" applyAlignment="1"/>
    <xf numFmtId="2" fontId="29" fillId="4" borderId="2" xfId="0" applyNumberFormat="1" applyFont="1" applyFill="1" applyBorder="1" applyAlignment="1"/>
    <xf numFmtId="2" fontId="29" fillId="7" borderId="2" xfId="0" applyNumberFormat="1" applyFont="1" applyFill="1" applyBorder="1" applyAlignment="1"/>
    <xf numFmtId="2" fontId="29" fillId="2" borderId="2" xfId="0" applyNumberFormat="1" applyFont="1" applyFill="1" applyBorder="1" applyAlignment="1"/>
    <xf numFmtId="2" fontId="21" fillId="7" borderId="2" xfId="0" applyNumberFormat="1" applyFont="1" applyFill="1" applyBorder="1" applyAlignment="1"/>
    <xf numFmtId="0" fontId="22" fillId="8" borderId="2" xfId="0" applyFont="1" applyFill="1" applyBorder="1" applyAlignment="1">
      <alignment wrapText="1"/>
    </xf>
    <xf numFmtId="0" fontId="5" fillId="8" borderId="2" xfId="0" applyFont="1" applyFill="1" applyBorder="1" applyAlignment="1">
      <alignment horizontal="center" vertical="center" wrapText="1"/>
    </xf>
    <xf numFmtId="0" fontId="6" fillId="8" borderId="8" xfId="2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2" fontId="20" fillId="2" borderId="15" xfId="0" applyNumberFormat="1" applyFont="1" applyFill="1" applyBorder="1"/>
    <xf numFmtId="2" fontId="20" fillId="0" borderId="2" xfId="0" applyNumberFormat="1" applyFont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5" fillId="8" borderId="2" xfId="2" applyFont="1" applyFill="1" applyBorder="1" applyAlignment="1">
      <alignment horizontal="center" vertical="center" wrapText="1"/>
    </xf>
    <xf numFmtId="0" fontId="6" fillId="8" borderId="8" xfId="2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0" fillId="0" borderId="2" xfId="0" applyNumberFormat="1" applyFont="1" applyBorder="1" applyAlignment="1"/>
    <xf numFmtId="2" fontId="36" fillId="7" borderId="2" xfId="0" applyNumberFormat="1" applyFont="1" applyFill="1" applyBorder="1" applyAlignment="1"/>
    <xf numFmtId="2" fontId="37" fillId="4" borderId="2" xfId="0" applyNumberFormat="1" applyFont="1" applyFill="1" applyBorder="1" applyAlignment="1"/>
    <xf numFmtId="2" fontId="37" fillId="7" borderId="2" xfId="0" applyNumberFormat="1" applyFont="1" applyFill="1" applyBorder="1" applyAlignment="1"/>
    <xf numFmtId="2" fontId="37" fillId="2" borderId="2" xfId="0" applyNumberFormat="1" applyFont="1" applyFill="1" applyBorder="1" applyAlignment="1"/>
    <xf numFmtId="2" fontId="0" fillId="7" borderId="2" xfId="0" applyNumberFormat="1" applyFont="1" applyFill="1" applyBorder="1" applyAlignment="1"/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Normal="100" workbookViewId="0">
      <selection activeCell="M35" sqref="M35"/>
    </sheetView>
  </sheetViews>
  <sheetFormatPr defaultRowHeight="15"/>
  <cols>
    <col min="1" max="1" width="4.28515625" customWidth="1"/>
    <col min="2" max="2" width="15.42578125" customWidth="1"/>
    <col min="3" max="3" width="17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1" t="s">
        <v>63</v>
      </c>
      <c r="B1" s="62"/>
      <c r="C1" s="62"/>
      <c r="D1" s="62"/>
      <c r="E1" s="62"/>
      <c r="F1" s="62"/>
      <c r="G1" s="63"/>
      <c r="H1" s="63"/>
    </row>
    <row r="2" spans="1:17" ht="67.5" customHeight="1">
      <c r="A2" s="64" t="s">
        <v>1</v>
      </c>
      <c r="B2" s="64"/>
      <c r="C2" s="64"/>
      <c r="D2" s="57">
        <v>2025</v>
      </c>
      <c r="E2" s="67">
        <v>2026</v>
      </c>
      <c r="F2" s="67"/>
      <c r="G2" s="65" t="s">
        <v>92</v>
      </c>
      <c r="H2" s="65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6" t="s">
        <v>2</v>
      </c>
      <c r="B3" s="66"/>
      <c r="C3" s="56" t="s">
        <v>3</v>
      </c>
      <c r="D3" s="54" t="s">
        <v>91</v>
      </c>
      <c r="E3" s="54" t="s">
        <v>90</v>
      </c>
      <c r="F3" s="54" t="s">
        <v>91</v>
      </c>
      <c r="G3" s="55" t="s">
        <v>4</v>
      </c>
      <c r="H3" s="55" t="s">
        <v>5</v>
      </c>
      <c r="J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44">
        <v>1700</v>
      </c>
      <c r="E4" s="76">
        <v>1800</v>
      </c>
      <c r="F4" s="48">
        <v>2589.2857142857142</v>
      </c>
      <c r="G4" s="14">
        <f t="shared" ref="G4:G35" si="0">+(F4-E4)/E4</f>
        <v>0.43849206349206343</v>
      </c>
      <c r="H4" s="4">
        <f t="shared" ref="H4:H35" si="1">+((F4-D4)/D4)</f>
        <v>0.52310924369747891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0">
        <v>2</v>
      </c>
      <c r="B5" s="11" t="s">
        <v>8</v>
      </c>
      <c r="C5" s="12" t="s">
        <v>9</v>
      </c>
      <c r="D5" s="40">
        <v>1200</v>
      </c>
      <c r="E5" s="77">
        <v>1300</v>
      </c>
      <c r="F5" s="49">
        <v>1625</v>
      </c>
      <c r="G5" s="15">
        <f t="shared" si="0"/>
        <v>0.25</v>
      </c>
      <c r="H5" s="9">
        <f t="shared" si="1"/>
        <v>0.35416666666666669</v>
      </c>
      <c r="I5" t="s">
        <v>85</v>
      </c>
      <c r="J5" t="s">
        <v>64</v>
      </c>
      <c r="K5" t="s">
        <v>64</v>
      </c>
      <c r="L5" t="s">
        <v>85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44">
        <v>1130</v>
      </c>
      <c r="E6" s="78">
        <v>1175</v>
      </c>
      <c r="F6" s="50">
        <v>1680</v>
      </c>
      <c r="G6" s="16">
        <f t="shared" si="0"/>
        <v>0.4297872340425532</v>
      </c>
      <c r="H6" s="4">
        <f t="shared" si="1"/>
        <v>0.48672566371681414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0">
        <v>4</v>
      </c>
      <c r="B7" s="11" t="s">
        <v>66</v>
      </c>
      <c r="C7" s="12" t="s">
        <v>67</v>
      </c>
      <c r="D7" s="45">
        <v>818.75</v>
      </c>
      <c r="E7" s="79">
        <v>866.66666666666663</v>
      </c>
      <c r="F7" s="51">
        <v>1300</v>
      </c>
      <c r="G7" s="15">
        <f t="shared" si="0"/>
        <v>0.50000000000000011</v>
      </c>
      <c r="H7" s="9">
        <f t="shared" si="1"/>
        <v>0.58778625954198471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44">
        <v>1740</v>
      </c>
      <c r="E8" s="76">
        <v>1766.6666666666667</v>
      </c>
      <c r="F8" s="48">
        <v>1864.2857142857142</v>
      </c>
      <c r="G8" s="14">
        <f t="shared" si="0"/>
        <v>5.525606469002687E-2</v>
      </c>
      <c r="H8" s="4">
        <f t="shared" si="1"/>
        <v>7.1428571428571397E-2</v>
      </c>
      <c r="J8" t="s">
        <v>64</v>
      </c>
      <c r="K8" t="s">
        <v>64</v>
      </c>
      <c r="L8" t="s">
        <v>64</v>
      </c>
      <c r="M8" t="s">
        <v>64</v>
      </c>
    </row>
    <row r="9" spans="1:17" ht="15.75">
      <c r="A9" s="10">
        <v>6</v>
      </c>
      <c r="B9" s="11" t="s">
        <v>14</v>
      </c>
      <c r="C9" s="12" t="s">
        <v>15</v>
      </c>
      <c r="D9" s="45">
        <v>554.16999999999996</v>
      </c>
      <c r="E9" s="79">
        <v>800</v>
      </c>
      <c r="F9" s="51">
        <v>1208.3333333333333</v>
      </c>
      <c r="G9" s="15">
        <f t="shared" si="0"/>
        <v>0.51041666666666652</v>
      </c>
      <c r="H9" s="9">
        <f t="shared" si="1"/>
        <v>1.180438012402933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  <c r="N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44">
        <v>1150</v>
      </c>
      <c r="E10" s="76">
        <v>1583.3333333333333</v>
      </c>
      <c r="F10" s="48">
        <v>1700</v>
      </c>
      <c r="G10" s="14">
        <f t="shared" si="0"/>
        <v>7.3684210526315838E-2</v>
      </c>
      <c r="H10" s="4">
        <f t="shared" si="1"/>
        <v>0.47826086956521741</v>
      </c>
      <c r="I10" t="s">
        <v>64</v>
      </c>
      <c r="J10" t="s">
        <v>64</v>
      </c>
      <c r="K10" t="s">
        <v>64</v>
      </c>
      <c r="L10" t="s">
        <v>64</v>
      </c>
      <c r="M10" t="s">
        <v>64</v>
      </c>
    </row>
    <row r="11" spans="1:17" ht="15.75">
      <c r="A11" s="10">
        <v>8</v>
      </c>
      <c r="B11" s="11" t="s">
        <v>18</v>
      </c>
      <c r="C11" s="12" t="s">
        <v>19</v>
      </c>
      <c r="D11" s="45">
        <v>350.83</v>
      </c>
      <c r="E11" s="79">
        <v>480</v>
      </c>
      <c r="F11" s="51">
        <v>535</v>
      </c>
      <c r="G11" s="15">
        <f t="shared" si="0"/>
        <v>0.11458333333333333</v>
      </c>
      <c r="H11" s="9">
        <f t="shared" si="1"/>
        <v>0.5249551064618192</v>
      </c>
      <c r="K11" t="s">
        <v>64</v>
      </c>
      <c r="L11" t="s">
        <v>64</v>
      </c>
      <c r="M11" t="s">
        <v>64</v>
      </c>
      <c r="N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44">
        <v>1033.3333333333333</v>
      </c>
      <c r="E12" s="80">
        <v>1180</v>
      </c>
      <c r="F12" s="52">
        <v>1200</v>
      </c>
      <c r="G12" s="16">
        <f t="shared" si="0"/>
        <v>1.6949152542372881E-2</v>
      </c>
      <c r="H12" s="4">
        <f t="shared" si="1"/>
        <v>0.16129032258064524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0">
        <v>10</v>
      </c>
      <c r="B13" s="11" t="s">
        <v>22</v>
      </c>
      <c r="C13" s="12" t="s">
        <v>23</v>
      </c>
      <c r="D13" s="45">
        <v>940</v>
      </c>
      <c r="E13" s="79">
        <v>780</v>
      </c>
      <c r="F13" s="51">
        <v>985.71428571428567</v>
      </c>
      <c r="G13" s="15">
        <f t="shared" si="0"/>
        <v>0.26373626373626369</v>
      </c>
      <c r="H13" s="9">
        <f t="shared" si="1"/>
        <v>4.8632218844984754E-2</v>
      </c>
      <c r="J13" t="s">
        <v>64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44">
        <v>725</v>
      </c>
      <c r="E14" s="76">
        <v>1025</v>
      </c>
      <c r="F14" s="48">
        <v>1341.6666666666667</v>
      </c>
      <c r="G14" s="14">
        <f t="shared" si="0"/>
        <v>0.30894308943089438</v>
      </c>
      <c r="H14" s="4">
        <f t="shared" si="1"/>
        <v>0.85057471264367823</v>
      </c>
    </row>
    <row r="15" spans="1:17" ht="15.75">
      <c r="A15" s="1">
        <v>12</v>
      </c>
      <c r="B15" s="11" t="s">
        <v>26</v>
      </c>
      <c r="C15" s="12" t="s">
        <v>27</v>
      </c>
      <c r="D15" s="45">
        <v>216.67</v>
      </c>
      <c r="E15" s="79">
        <v>218.75</v>
      </c>
      <c r="F15" s="51">
        <v>357.14285714285717</v>
      </c>
      <c r="G15" s="15">
        <f t="shared" si="0"/>
        <v>0.63265306122448994</v>
      </c>
      <c r="H15" s="9">
        <f t="shared" si="1"/>
        <v>0.64832628948565652</v>
      </c>
      <c r="J15" t="s">
        <v>64</v>
      </c>
      <c r="K15" t="s">
        <v>64</v>
      </c>
      <c r="L15" t="s">
        <v>64</v>
      </c>
      <c r="N15" t="s">
        <v>64</v>
      </c>
      <c r="O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44">
        <v>483.33</v>
      </c>
      <c r="E16" s="76">
        <v>533.33333333333337</v>
      </c>
      <c r="F16" s="48">
        <v>600</v>
      </c>
      <c r="G16" s="14">
        <f t="shared" si="0"/>
        <v>0.12499999999999992</v>
      </c>
      <c r="H16" s="4">
        <f t="shared" si="1"/>
        <v>0.24138787164049411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0">
        <v>14</v>
      </c>
      <c r="B17" s="11" t="s">
        <v>30</v>
      </c>
      <c r="C17" s="12" t="s">
        <v>70</v>
      </c>
      <c r="D17" s="45">
        <v>283.33</v>
      </c>
      <c r="E17" s="81"/>
      <c r="F17" s="53">
        <v>416.66666666666669</v>
      </c>
      <c r="G17" s="15"/>
      <c r="H17" s="9"/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44">
        <v>1810</v>
      </c>
      <c r="E18" s="76">
        <v>2216.6666666666665</v>
      </c>
      <c r="F18" s="48">
        <v>2307.1428571428573</v>
      </c>
      <c r="G18" s="14">
        <f t="shared" si="0"/>
        <v>4.0816326530612401E-2</v>
      </c>
      <c r="H18" s="4">
        <f t="shared" si="1"/>
        <v>0.27466456195737976</v>
      </c>
      <c r="J18" t="s">
        <v>64</v>
      </c>
      <c r="K18" t="s">
        <v>64</v>
      </c>
      <c r="L18" t="s">
        <v>64</v>
      </c>
    </row>
    <row r="19" spans="1:17" ht="15.75">
      <c r="A19" s="10">
        <v>16</v>
      </c>
      <c r="B19" s="11" t="s">
        <v>34</v>
      </c>
      <c r="C19" s="12" t="s">
        <v>35</v>
      </c>
      <c r="D19" s="45">
        <v>2141.6666666666665</v>
      </c>
      <c r="E19" s="81">
        <v>2108.3333333333335</v>
      </c>
      <c r="F19" s="53">
        <v>2221.4285714285716</v>
      </c>
      <c r="G19" s="15">
        <f t="shared" si="0"/>
        <v>5.3642010163749282E-2</v>
      </c>
      <c r="H19" s="9">
        <f>+((F19-D19)/D19)</f>
        <v>3.7242912729294184E-2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44">
        <v>680</v>
      </c>
      <c r="E20" s="76">
        <v>0</v>
      </c>
      <c r="F20" s="48">
        <v>1150</v>
      </c>
      <c r="G20" s="14"/>
      <c r="H20" s="4">
        <f t="shared" si="1"/>
        <v>0.69117647058823528</v>
      </c>
      <c r="K20" t="s">
        <v>64</v>
      </c>
    </row>
    <row r="21" spans="1:17" ht="15.75">
      <c r="A21" s="10">
        <v>18</v>
      </c>
      <c r="B21" s="11" t="s">
        <v>38</v>
      </c>
      <c r="C21" s="12" t="s">
        <v>39</v>
      </c>
      <c r="D21" s="45">
        <v>748</v>
      </c>
      <c r="E21" s="81">
        <v>900</v>
      </c>
      <c r="F21" s="53">
        <v>1233.3333333333333</v>
      </c>
      <c r="G21" s="15">
        <f>+(F21-E21)/E21</f>
        <v>0.37037037037037029</v>
      </c>
      <c r="H21" s="9">
        <f>+((F21-D21)/D21)</f>
        <v>0.64884135472370752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44">
        <v>1210</v>
      </c>
      <c r="E22" s="76">
        <v>1370</v>
      </c>
      <c r="F22" s="48">
        <v>1740</v>
      </c>
      <c r="G22" s="14">
        <f t="shared" si="0"/>
        <v>0.27007299270072993</v>
      </c>
      <c r="H22" s="4">
        <f t="shared" si="1"/>
        <v>0.43801652892561982</v>
      </c>
    </row>
    <row r="23" spans="1:17" ht="15.75">
      <c r="A23" s="10">
        <v>20</v>
      </c>
      <c r="B23" s="11" t="s">
        <v>41</v>
      </c>
      <c r="C23" s="13" t="s">
        <v>42</v>
      </c>
      <c r="D23" s="45">
        <v>783.33</v>
      </c>
      <c r="E23" s="81">
        <v>870</v>
      </c>
      <c r="F23" s="53">
        <v>1200</v>
      </c>
      <c r="G23" s="15">
        <f t="shared" si="0"/>
        <v>0.37931034482758619</v>
      </c>
      <c r="H23" s="9">
        <f>+((F23-D23)/D23)</f>
        <v>0.53192141243154223</v>
      </c>
      <c r="K23" t="s">
        <v>64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44">
        <v>933.33</v>
      </c>
      <c r="E24" s="76">
        <v>1012.5</v>
      </c>
      <c r="F24" s="48">
        <v>1433.3333333333333</v>
      </c>
      <c r="G24" s="14">
        <f t="shared" si="0"/>
        <v>0.41563786008230447</v>
      </c>
      <c r="H24" s="4">
        <f t="shared" si="1"/>
        <v>0.53571977042775143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0">
        <v>22</v>
      </c>
      <c r="B25" s="11" t="s">
        <v>45</v>
      </c>
      <c r="C25" s="12" t="s">
        <v>46</v>
      </c>
      <c r="D25" s="45">
        <v>820</v>
      </c>
      <c r="E25" s="79">
        <v>950</v>
      </c>
      <c r="F25" s="51">
        <v>1407.1428571428571</v>
      </c>
      <c r="G25" s="15">
        <f t="shared" si="0"/>
        <v>0.48120300751879697</v>
      </c>
      <c r="H25" s="9">
        <f t="shared" si="1"/>
        <v>0.71602787456445993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44">
        <v>1910</v>
      </c>
      <c r="E26" s="76">
        <v>1450</v>
      </c>
      <c r="F26" s="48">
        <v>1992.8571428571429</v>
      </c>
      <c r="G26" s="14">
        <f t="shared" si="0"/>
        <v>0.37438423645320201</v>
      </c>
      <c r="H26" s="4">
        <f t="shared" si="1"/>
        <v>4.338070306656696E-2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0">
        <v>24</v>
      </c>
      <c r="B27" s="11" t="s">
        <v>49</v>
      </c>
      <c r="C27" s="12" t="s">
        <v>76</v>
      </c>
      <c r="D27" s="45">
        <v>1100</v>
      </c>
      <c r="E27" s="81">
        <v>1100</v>
      </c>
      <c r="F27" s="53">
        <v>1640</v>
      </c>
      <c r="G27" s="15">
        <f t="shared" si="0"/>
        <v>0.49090909090909091</v>
      </c>
      <c r="H27" s="9">
        <f t="shared" si="1"/>
        <v>0.49090909090909091</v>
      </c>
      <c r="J27" t="s">
        <v>64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44">
        <v>700</v>
      </c>
      <c r="E28" s="76">
        <v>670.83333333333337</v>
      </c>
      <c r="F28" s="48">
        <v>970.83</v>
      </c>
      <c r="G28" s="14">
        <f t="shared" si="0"/>
        <v>0.44719999999999999</v>
      </c>
      <c r="H28" s="4">
        <f t="shared" si="1"/>
        <v>0.38690000000000008</v>
      </c>
      <c r="J28" t="s">
        <v>64</v>
      </c>
      <c r="K28" t="s">
        <v>64</v>
      </c>
    </row>
    <row r="29" spans="1:17" ht="15.75">
      <c r="A29" s="10">
        <v>26</v>
      </c>
      <c r="B29" s="11" t="s">
        <v>50</v>
      </c>
      <c r="C29" s="12" t="s">
        <v>78</v>
      </c>
      <c r="D29" s="45">
        <v>531.25</v>
      </c>
      <c r="E29" s="81">
        <v>585</v>
      </c>
      <c r="F29" s="53">
        <v>779.16666666666663</v>
      </c>
      <c r="G29" s="15">
        <f t="shared" si="0"/>
        <v>0.33190883190883186</v>
      </c>
      <c r="H29" s="9">
        <f t="shared" si="1"/>
        <v>0.46666666666666662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44">
        <v>512.5</v>
      </c>
      <c r="E30" s="76">
        <v>675</v>
      </c>
      <c r="F30" s="48">
        <v>892.85714285714289</v>
      </c>
      <c r="G30" s="14">
        <f t="shared" si="0"/>
        <v>0.32275132275132279</v>
      </c>
      <c r="H30" s="4">
        <f t="shared" si="1"/>
        <v>0.74216027874564461</v>
      </c>
      <c r="K30" t="s">
        <v>64</v>
      </c>
      <c r="L30" t="s">
        <v>64</v>
      </c>
      <c r="M30" t="s">
        <v>64</v>
      </c>
      <c r="N30" t="s">
        <v>64</v>
      </c>
    </row>
    <row r="31" spans="1:17" ht="15.75">
      <c r="A31" s="10">
        <v>28</v>
      </c>
      <c r="B31" s="11" t="s">
        <v>54</v>
      </c>
      <c r="C31" s="12" t="s">
        <v>80</v>
      </c>
      <c r="D31" s="45">
        <v>895</v>
      </c>
      <c r="E31" s="81">
        <v>900</v>
      </c>
      <c r="F31" s="53">
        <v>1350</v>
      </c>
      <c r="G31" s="15">
        <f t="shared" si="0"/>
        <v>0.5</v>
      </c>
      <c r="H31" s="9">
        <f t="shared" si="1"/>
        <v>0.50837988826815639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44">
        <v>226</v>
      </c>
      <c r="E32" s="76">
        <v>337.5</v>
      </c>
      <c r="F32" s="48">
        <v>350</v>
      </c>
      <c r="G32" s="14">
        <f t="shared" si="0"/>
        <v>3.7037037037037035E-2</v>
      </c>
      <c r="H32" s="4">
        <f t="shared" si="1"/>
        <v>0.54867256637168138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0">
        <v>30</v>
      </c>
      <c r="B33" s="11" t="s">
        <v>58</v>
      </c>
      <c r="C33" s="12" t="s">
        <v>89</v>
      </c>
      <c r="D33" s="45">
        <v>1590</v>
      </c>
      <c r="E33" s="81">
        <v>2075</v>
      </c>
      <c r="F33" s="53">
        <v>1990</v>
      </c>
      <c r="G33" s="15">
        <f t="shared" si="0"/>
        <v>-4.0963855421686748E-2</v>
      </c>
      <c r="H33" s="9">
        <f t="shared" si="1"/>
        <v>0.25157232704402516</v>
      </c>
      <c r="L33" t="s">
        <v>64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44">
        <v>1860</v>
      </c>
      <c r="E34" s="80">
        <v>2040</v>
      </c>
      <c r="F34" s="52">
        <v>2521.4285714285716</v>
      </c>
      <c r="G34" s="16">
        <f t="shared" si="0"/>
        <v>0.23599439775910372</v>
      </c>
      <c r="H34" s="41">
        <f t="shared" si="1"/>
        <v>0.35560675883256537</v>
      </c>
      <c r="J34" t="s">
        <v>64</v>
      </c>
      <c r="L34" t="s">
        <v>64</v>
      </c>
    </row>
    <row r="35" spans="1:16" ht="15.75">
      <c r="A35" s="10">
        <v>32</v>
      </c>
      <c r="B35" s="11" t="s">
        <v>61</v>
      </c>
      <c r="C35" s="12" t="s">
        <v>83</v>
      </c>
      <c r="D35" s="45">
        <v>500</v>
      </c>
      <c r="E35" s="81">
        <v>383.33333333333331</v>
      </c>
      <c r="F35" s="53"/>
      <c r="G35" s="15">
        <f t="shared" si="0"/>
        <v>-1</v>
      </c>
      <c r="H35" s="9">
        <f t="shared" si="1"/>
        <v>-1</v>
      </c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E36" s="38"/>
      <c r="F36" s="38"/>
      <c r="G36" s="8"/>
      <c r="H36" s="8"/>
      <c r="L36" t="s">
        <v>64</v>
      </c>
    </row>
    <row r="37" spans="1:16">
      <c r="K37" t="s">
        <v>64</v>
      </c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topLeftCell="A13" workbookViewId="0">
      <selection activeCell="F4" sqref="F4:F33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8" t="s">
        <v>0</v>
      </c>
      <c r="B1" s="69"/>
      <c r="C1" s="69"/>
      <c r="D1" s="69"/>
      <c r="E1" s="69"/>
      <c r="F1" s="69"/>
      <c r="G1" s="69"/>
      <c r="H1" s="69"/>
    </row>
    <row r="2" spans="1:15" ht="57" customHeight="1">
      <c r="A2" s="70" t="s">
        <v>1</v>
      </c>
      <c r="B2" s="71"/>
      <c r="C2" s="72"/>
      <c r="D2" s="58">
        <v>2025</v>
      </c>
      <c r="E2" s="75">
        <v>2026</v>
      </c>
      <c r="F2" s="75"/>
      <c r="G2" s="65" t="s">
        <v>92</v>
      </c>
      <c r="H2" s="65"/>
      <c r="I2" t="s">
        <v>64</v>
      </c>
      <c r="K2" t="s">
        <v>64</v>
      </c>
      <c r="M2" t="s">
        <v>64</v>
      </c>
    </row>
    <row r="3" spans="1:15" ht="32.25">
      <c r="A3" s="73" t="s">
        <v>2</v>
      </c>
      <c r="B3" s="74"/>
      <c r="C3" s="23" t="s">
        <v>3</v>
      </c>
      <c r="D3" s="46" t="s">
        <v>91</v>
      </c>
      <c r="E3" s="46" t="s">
        <v>90</v>
      </c>
      <c r="F3" s="46" t="s">
        <v>91</v>
      </c>
      <c r="G3" s="42" t="s">
        <v>4</v>
      </c>
      <c r="H3" s="42" t="s">
        <v>5</v>
      </c>
      <c r="K3" t="s">
        <v>64</v>
      </c>
      <c r="M3" t="s">
        <v>64</v>
      </c>
    </row>
    <row r="4" spans="1:15" ht="15.75">
      <c r="A4" s="20">
        <v>1</v>
      </c>
      <c r="B4" s="22" t="s">
        <v>6</v>
      </c>
      <c r="C4" s="21" t="s">
        <v>7</v>
      </c>
      <c r="D4" s="31">
        <v>3904</v>
      </c>
      <c r="E4" s="31">
        <v>3844</v>
      </c>
      <c r="F4" s="29">
        <v>4226.666666666667</v>
      </c>
      <c r="G4" s="33">
        <f>(F4-E4)/E4</f>
        <v>9.9549080818591817E-2</v>
      </c>
      <c r="H4" s="33">
        <f t="shared" ref="H4:H11" si="0">+(F4-D4)/D4</f>
        <v>8.2650273224043794E-2</v>
      </c>
      <c r="K4" t="s">
        <v>64</v>
      </c>
      <c r="L4" t="s">
        <v>64</v>
      </c>
      <c r="M4" t="s">
        <v>64</v>
      </c>
    </row>
    <row r="5" spans="1:15" ht="15.75">
      <c r="A5" s="17">
        <v>2</v>
      </c>
      <c r="B5" s="18" t="s">
        <v>8</v>
      </c>
      <c r="C5" s="19" t="s">
        <v>9</v>
      </c>
      <c r="D5" s="32">
        <v>2306.67</v>
      </c>
      <c r="E5" s="32">
        <v>2620</v>
      </c>
      <c r="F5" s="34">
        <v>2860</v>
      </c>
      <c r="G5" s="35">
        <f t="shared" ref="G5:G11" si="1">(F5-E5)/E5</f>
        <v>9.1603053435114504E-2</v>
      </c>
      <c r="H5" s="35">
        <f t="shared" si="0"/>
        <v>0.23988260132572059</v>
      </c>
      <c r="I5" t="s">
        <v>64</v>
      </c>
      <c r="K5" t="s">
        <v>64</v>
      </c>
      <c r="L5" t="s">
        <v>64</v>
      </c>
    </row>
    <row r="6" spans="1:15" ht="15.75">
      <c r="A6" s="20">
        <v>3</v>
      </c>
      <c r="B6" s="22" t="s">
        <v>10</v>
      </c>
      <c r="C6" s="21" t="s">
        <v>11</v>
      </c>
      <c r="D6" s="31">
        <v>2080</v>
      </c>
      <c r="E6" s="31">
        <v>2290</v>
      </c>
      <c r="F6" s="29">
        <v>2690</v>
      </c>
      <c r="G6" s="33">
        <f t="shared" si="1"/>
        <v>0.17467248908296942</v>
      </c>
      <c r="H6" s="33">
        <f t="shared" si="0"/>
        <v>0.29326923076923078</v>
      </c>
      <c r="L6" t="s">
        <v>64</v>
      </c>
    </row>
    <row r="7" spans="1:15" ht="15.75">
      <c r="A7" s="17">
        <v>4</v>
      </c>
      <c r="B7" s="18" t="s">
        <v>12</v>
      </c>
      <c r="C7" s="19" t="s">
        <v>13</v>
      </c>
      <c r="D7" s="32">
        <v>2795</v>
      </c>
      <c r="E7" s="32">
        <v>3113.3333333333335</v>
      </c>
      <c r="F7" s="34">
        <v>3246.6666666666665</v>
      </c>
      <c r="G7" s="35">
        <f t="shared" si="1"/>
        <v>4.2826552462526667E-2</v>
      </c>
      <c r="H7" s="35">
        <f t="shared" si="0"/>
        <v>0.16159809183064991</v>
      </c>
      <c r="K7" t="s">
        <v>64</v>
      </c>
      <c r="L7" t="s">
        <v>64</v>
      </c>
      <c r="M7" t="s">
        <v>64</v>
      </c>
      <c r="N7" t="s">
        <v>64</v>
      </c>
    </row>
    <row r="8" spans="1:15" ht="15.75">
      <c r="A8" s="20">
        <v>5</v>
      </c>
      <c r="B8" s="22" t="s">
        <v>14</v>
      </c>
      <c r="C8" s="21" t="s">
        <v>15</v>
      </c>
      <c r="D8" s="31">
        <v>1026.67</v>
      </c>
      <c r="E8" s="31">
        <v>1760</v>
      </c>
      <c r="F8" s="29">
        <v>2006.6666666666667</v>
      </c>
      <c r="G8" s="33">
        <f t="shared" si="1"/>
        <v>0.14015151515151519</v>
      </c>
      <c r="H8" s="33">
        <f t="shared" si="0"/>
        <v>0.95453910863925762</v>
      </c>
      <c r="L8" t="s">
        <v>64</v>
      </c>
    </row>
    <row r="9" spans="1:15" ht="15.75">
      <c r="A9" s="17">
        <v>6</v>
      </c>
      <c r="B9" s="18" t="s">
        <v>16</v>
      </c>
      <c r="C9" s="19" t="s">
        <v>17</v>
      </c>
      <c r="D9" s="32">
        <v>2180</v>
      </c>
      <c r="E9" s="32">
        <v>2863.3333333333335</v>
      </c>
      <c r="F9" s="34">
        <v>2964</v>
      </c>
      <c r="G9" s="35">
        <f t="shared" si="1"/>
        <v>3.5157159487776431E-2</v>
      </c>
      <c r="H9" s="35">
        <f t="shared" si="0"/>
        <v>0.3596330275229358</v>
      </c>
      <c r="K9" t="s">
        <v>64</v>
      </c>
      <c r="L9" t="s">
        <v>64</v>
      </c>
      <c r="M9" t="s">
        <v>64</v>
      </c>
      <c r="O9" t="s">
        <v>64</v>
      </c>
    </row>
    <row r="10" spans="1:15" ht="15.75">
      <c r="A10" s="20">
        <v>7</v>
      </c>
      <c r="B10" s="22" t="s">
        <v>18</v>
      </c>
      <c r="C10" s="21" t="s">
        <v>19</v>
      </c>
      <c r="D10" s="31">
        <v>590</v>
      </c>
      <c r="E10" s="31">
        <v>933.33333333333337</v>
      </c>
      <c r="F10" s="29">
        <v>980</v>
      </c>
      <c r="G10" s="33">
        <f>(F10-E10)/E10</f>
        <v>4.9999999999999954E-2</v>
      </c>
      <c r="H10" s="33">
        <f>+(F10-D10)/D10</f>
        <v>0.66101694915254239</v>
      </c>
      <c r="K10" t="s">
        <v>64</v>
      </c>
      <c r="L10" t="s">
        <v>64</v>
      </c>
      <c r="N10" t="s">
        <v>64</v>
      </c>
    </row>
    <row r="11" spans="1:15" ht="15.75">
      <c r="A11" s="17">
        <v>8</v>
      </c>
      <c r="B11" s="18" t="s">
        <v>20</v>
      </c>
      <c r="C11" s="19" t="s">
        <v>21</v>
      </c>
      <c r="D11" s="32">
        <v>1890</v>
      </c>
      <c r="E11" s="32">
        <v>1990</v>
      </c>
      <c r="F11" s="34">
        <v>2100</v>
      </c>
      <c r="G11" s="35">
        <f t="shared" si="1"/>
        <v>5.5276381909547742E-2</v>
      </c>
      <c r="H11" s="35">
        <f t="shared" si="0"/>
        <v>0.1111111111111111</v>
      </c>
    </row>
    <row r="12" spans="1:15" ht="15.75">
      <c r="A12" s="20">
        <v>9</v>
      </c>
      <c r="B12" s="22" t="s">
        <v>22</v>
      </c>
      <c r="C12" s="21" t="s">
        <v>23</v>
      </c>
      <c r="D12" s="31">
        <v>1290</v>
      </c>
      <c r="E12" s="59">
        <v>1214</v>
      </c>
      <c r="F12" s="43">
        <v>1230</v>
      </c>
      <c r="G12" s="33">
        <f>(F12-E12)/E12</f>
        <v>1.3179571663920923E-2</v>
      </c>
      <c r="H12" s="33">
        <f>+(F12-D12)/D12</f>
        <v>-4.6511627906976744E-2</v>
      </c>
      <c r="K12" t="s">
        <v>64</v>
      </c>
    </row>
    <row r="13" spans="1:15" ht="15.75">
      <c r="A13" s="17">
        <v>10</v>
      </c>
      <c r="B13" s="18" t="s">
        <v>24</v>
      </c>
      <c r="C13" s="19" t="s">
        <v>25</v>
      </c>
      <c r="D13" s="32">
        <v>985</v>
      </c>
      <c r="E13" s="32">
        <v>1210</v>
      </c>
      <c r="F13" s="34">
        <v>1506.6666666666667</v>
      </c>
      <c r="G13" s="35">
        <f>(F13-E13)/E13</f>
        <v>0.24517906336088161</v>
      </c>
      <c r="H13" s="35">
        <f>+(F13-D13)/D13</f>
        <v>0.529610829103215</v>
      </c>
      <c r="K13" t="s">
        <v>64</v>
      </c>
      <c r="L13" t="s">
        <v>64</v>
      </c>
      <c r="O13" t="s">
        <v>64</v>
      </c>
    </row>
    <row r="14" spans="1:15" ht="15.75">
      <c r="A14" s="20">
        <v>11</v>
      </c>
      <c r="B14" s="22" t="s">
        <v>26</v>
      </c>
      <c r="C14" s="21" t="s">
        <v>27</v>
      </c>
      <c r="D14" s="31">
        <v>460</v>
      </c>
      <c r="E14" s="31"/>
      <c r="F14" s="29"/>
      <c r="G14" s="33"/>
      <c r="H14" s="33"/>
      <c r="K14" t="s">
        <v>64</v>
      </c>
      <c r="M14" t="s">
        <v>64</v>
      </c>
    </row>
    <row r="15" spans="1:15" ht="15.75">
      <c r="A15" s="17">
        <v>12</v>
      </c>
      <c r="B15" s="18" t="s">
        <v>28</v>
      </c>
      <c r="C15" s="19" t="s">
        <v>29</v>
      </c>
      <c r="D15" s="32"/>
      <c r="E15" s="32">
        <v>720</v>
      </c>
      <c r="F15" s="34"/>
      <c r="G15" s="35"/>
      <c r="H15" s="35"/>
    </row>
    <row r="16" spans="1:15" ht="15.75">
      <c r="A16" s="20">
        <v>13</v>
      </c>
      <c r="B16" s="22" t="s">
        <v>30</v>
      </c>
      <c r="C16" s="21" t="s">
        <v>31</v>
      </c>
      <c r="D16" s="31"/>
      <c r="E16" s="31">
        <v>760</v>
      </c>
      <c r="F16" s="29"/>
      <c r="G16" s="33"/>
      <c r="H16" s="33"/>
      <c r="L16" t="s">
        <v>64</v>
      </c>
      <c r="M16" t="s">
        <v>64</v>
      </c>
    </row>
    <row r="17" spans="1:14" ht="15.75">
      <c r="A17" s="17">
        <v>14</v>
      </c>
      <c r="B17" s="24" t="s">
        <v>32</v>
      </c>
      <c r="C17" s="19" t="s">
        <v>33</v>
      </c>
      <c r="D17" s="32">
        <v>2460</v>
      </c>
      <c r="E17" s="32">
        <v>2550</v>
      </c>
      <c r="F17" s="34">
        <v>2695</v>
      </c>
      <c r="G17" s="35">
        <f t="shared" ref="G17:G25" si="2">(F17-E17)/E17</f>
        <v>5.6862745098039215E-2</v>
      </c>
      <c r="H17" s="35">
        <f t="shared" ref="H17:H23" si="3">+(F17-D17)/D17</f>
        <v>9.5528455284552852E-2</v>
      </c>
      <c r="K17" t="s">
        <v>64</v>
      </c>
    </row>
    <row r="18" spans="1:14" ht="15.75">
      <c r="A18" s="20">
        <v>15</v>
      </c>
      <c r="B18" s="22" t="s">
        <v>34</v>
      </c>
      <c r="C18" s="21" t="s">
        <v>35</v>
      </c>
      <c r="D18" s="31">
        <v>3366.67</v>
      </c>
      <c r="E18" s="31">
        <v>3740</v>
      </c>
      <c r="F18" s="29">
        <v>3860</v>
      </c>
      <c r="G18" s="33">
        <f t="shared" si="2"/>
        <v>3.2085561497326207E-2</v>
      </c>
      <c r="H18" s="33">
        <f t="shared" si="3"/>
        <v>0.14653351828364525</v>
      </c>
      <c r="N18" t="s">
        <v>64</v>
      </c>
    </row>
    <row r="19" spans="1:14" ht="15.75">
      <c r="A19" s="17">
        <v>16</v>
      </c>
      <c r="B19" s="18" t="s">
        <v>36</v>
      </c>
      <c r="C19" s="19" t="s">
        <v>37</v>
      </c>
      <c r="D19" s="32">
        <v>1050</v>
      </c>
      <c r="E19" s="32">
        <v>1260</v>
      </c>
      <c r="F19" s="34">
        <v>1320</v>
      </c>
      <c r="G19" s="35">
        <f t="shared" si="2"/>
        <v>4.7619047619047616E-2</v>
      </c>
      <c r="H19" s="35">
        <f t="shared" si="3"/>
        <v>0.25714285714285712</v>
      </c>
      <c r="K19" t="s">
        <v>64</v>
      </c>
      <c r="L19" t="s">
        <v>64</v>
      </c>
    </row>
    <row r="20" spans="1:14" ht="15.75">
      <c r="A20" s="20">
        <v>17</v>
      </c>
      <c r="B20" s="22" t="s">
        <v>38</v>
      </c>
      <c r="C20" s="21" t="s">
        <v>39</v>
      </c>
      <c r="D20" s="31">
        <v>1100</v>
      </c>
      <c r="E20" s="31">
        <v>1250</v>
      </c>
      <c r="F20" s="29">
        <v>1337.5</v>
      </c>
      <c r="G20" s="33">
        <f t="shared" si="2"/>
        <v>7.0000000000000007E-2</v>
      </c>
      <c r="H20" s="33">
        <f t="shared" si="3"/>
        <v>0.21590909090909091</v>
      </c>
      <c r="J20" s="39"/>
      <c r="K20" t="s">
        <v>64</v>
      </c>
      <c r="L20" t="s">
        <v>64</v>
      </c>
    </row>
    <row r="21" spans="1:14" ht="15.75">
      <c r="A21" s="17">
        <v>18</v>
      </c>
      <c r="B21" s="18" t="s">
        <v>40</v>
      </c>
      <c r="C21" s="25" t="s">
        <v>73</v>
      </c>
      <c r="D21" s="32">
        <v>1850</v>
      </c>
      <c r="E21" s="32">
        <v>1860</v>
      </c>
      <c r="F21" s="34">
        <v>2150</v>
      </c>
      <c r="G21" s="35">
        <f t="shared" si="2"/>
        <v>0.15591397849462366</v>
      </c>
      <c r="H21" s="35">
        <f t="shared" si="3"/>
        <v>0.16216216216216217</v>
      </c>
      <c r="M21" t="s">
        <v>64</v>
      </c>
    </row>
    <row r="22" spans="1:14" ht="15.75">
      <c r="A22" s="20">
        <v>19</v>
      </c>
      <c r="B22" s="22" t="s">
        <v>41</v>
      </c>
      <c r="C22" s="21" t="s">
        <v>42</v>
      </c>
      <c r="D22" s="31">
        <v>1080</v>
      </c>
      <c r="E22" s="31">
        <v>1100</v>
      </c>
      <c r="F22" s="29">
        <v>1283.3333333333333</v>
      </c>
      <c r="G22" s="33">
        <f t="shared" si="2"/>
        <v>0.1666666666666666</v>
      </c>
      <c r="H22" s="33">
        <f t="shared" si="3"/>
        <v>0.18827160493827153</v>
      </c>
      <c r="M22" t="s">
        <v>64</v>
      </c>
    </row>
    <row r="23" spans="1:14" ht="15.75">
      <c r="A23" s="17">
        <v>20</v>
      </c>
      <c r="B23" s="18" t="s">
        <v>43</v>
      </c>
      <c r="C23" s="19" t="s">
        <v>44</v>
      </c>
      <c r="D23" s="32">
        <v>1220</v>
      </c>
      <c r="E23" s="32"/>
      <c r="F23" s="34">
        <v>1990</v>
      </c>
      <c r="G23" s="35"/>
      <c r="H23" s="35">
        <f t="shared" si="3"/>
        <v>0.63114754098360659</v>
      </c>
      <c r="K23" t="s">
        <v>64</v>
      </c>
      <c r="N23" t="s">
        <v>64</v>
      </c>
    </row>
    <row r="24" spans="1:14" ht="15.75">
      <c r="A24" s="20">
        <v>21</v>
      </c>
      <c r="B24" s="22" t="s">
        <v>45</v>
      </c>
      <c r="C24" s="21" t="s">
        <v>46</v>
      </c>
      <c r="D24" s="31">
        <v>1100</v>
      </c>
      <c r="E24" s="31">
        <v>1330</v>
      </c>
      <c r="F24" s="29">
        <v>1620</v>
      </c>
      <c r="G24" s="33">
        <f t="shared" si="2"/>
        <v>0.21804511278195488</v>
      </c>
      <c r="H24" s="33">
        <f>+(F22-D24)/D24</f>
        <v>0.1666666666666666</v>
      </c>
      <c r="K24" t="s">
        <v>64</v>
      </c>
    </row>
    <row r="25" spans="1:14" ht="15.75">
      <c r="A25" s="17">
        <v>22</v>
      </c>
      <c r="B25" s="18" t="s">
        <v>47</v>
      </c>
      <c r="C25" s="19" t="s">
        <v>48</v>
      </c>
      <c r="D25" s="32">
        <v>2206.67</v>
      </c>
      <c r="E25" s="32">
        <v>1833.3333333333333</v>
      </c>
      <c r="F25" s="34">
        <v>2350</v>
      </c>
      <c r="G25" s="35">
        <f t="shared" si="2"/>
        <v>0.28181818181818186</v>
      </c>
      <c r="H25" s="35">
        <f t="shared" ref="H25:H31" si="4">+(F25-D25)/D25</f>
        <v>6.4953074089011908E-2</v>
      </c>
    </row>
    <row r="26" spans="1:14" ht="15.75">
      <c r="A26" s="20">
        <v>23</v>
      </c>
      <c r="B26" s="22" t="s">
        <v>49</v>
      </c>
      <c r="C26" s="21" t="s">
        <v>76</v>
      </c>
      <c r="D26" s="31">
        <v>2196.67</v>
      </c>
      <c r="E26" s="31">
        <v>2560</v>
      </c>
      <c r="F26" s="29">
        <v>2845</v>
      </c>
      <c r="G26" s="33">
        <f t="shared" ref="G26:G32" si="5">(F26-E26)/E26</f>
        <v>0.111328125</v>
      </c>
      <c r="H26" s="33">
        <f t="shared" si="4"/>
        <v>0.29514219250046658</v>
      </c>
      <c r="L26" t="s">
        <v>64</v>
      </c>
    </row>
    <row r="27" spans="1:14" ht="15.75">
      <c r="A27" s="17">
        <v>24</v>
      </c>
      <c r="B27" s="18" t="s">
        <v>50</v>
      </c>
      <c r="C27" s="19" t="s">
        <v>51</v>
      </c>
      <c r="D27" s="32">
        <v>945</v>
      </c>
      <c r="E27" s="32">
        <v>1036</v>
      </c>
      <c r="F27" s="34">
        <v>1108</v>
      </c>
      <c r="G27" s="35">
        <f t="shared" si="5"/>
        <v>6.9498069498069498E-2</v>
      </c>
      <c r="H27" s="35">
        <f t="shared" si="4"/>
        <v>0.17248677248677249</v>
      </c>
      <c r="K27" t="s">
        <v>64</v>
      </c>
      <c r="N27" t="s">
        <v>64</v>
      </c>
    </row>
    <row r="28" spans="1:14" ht="15.75">
      <c r="A28" s="20">
        <v>25</v>
      </c>
      <c r="B28" s="22" t="s">
        <v>52</v>
      </c>
      <c r="C28" s="21" t="s">
        <v>53</v>
      </c>
      <c r="D28" s="31">
        <v>860</v>
      </c>
      <c r="E28" s="31">
        <v>1080</v>
      </c>
      <c r="F28" s="29">
        <v>1306.6666666666667</v>
      </c>
      <c r="G28" s="33">
        <f t="shared" si="5"/>
        <v>0.20987654320987661</v>
      </c>
      <c r="H28" s="33">
        <f t="shared" si="4"/>
        <v>0.51937984496124034</v>
      </c>
    </row>
    <row r="29" spans="1:14" ht="15.75">
      <c r="A29" s="17">
        <v>26</v>
      </c>
      <c r="B29" s="18" t="s">
        <v>54</v>
      </c>
      <c r="C29" s="19" t="s">
        <v>55</v>
      </c>
      <c r="D29" s="32">
        <v>1133.33</v>
      </c>
      <c r="E29" s="32">
        <v>1313.3333333333333</v>
      </c>
      <c r="F29" s="34"/>
      <c r="G29" s="35"/>
      <c r="H29" s="35"/>
    </row>
    <row r="30" spans="1:14" ht="15.75">
      <c r="A30" s="20">
        <v>27</v>
      </c>
      <c r="B30" s="22" t="s">
        <v>56</v>
      </c>
      <c r="C30" s="21" t="s">
        <v>57</v>
      </c>
      <c r="D30" s="31">
        <v>366.67</v>
      </c>
      <c r="E30" s="31">
        <v>485</v>
      </c>
      <c r="F30" s="29">
        <v>485</v>
      </c>
      <c r="G30" s="33">
        <f t="shared" si="5"/>
        <v>0</v>
      </c>
      <c r="H30" s="33">
        <f t="shared" si="4"/>
        <v>0.32271524804319957</v>
      </c>
      <c r="M30" t="s">
        <v>64</v>
      </c>
    </row>
    <row r="31" spans="1:14" ht="15.75">
      <c r="A31" s="17">
        <v>28</v>
      </c>
      <c r="B31" s="18" t="s">
        <v>58</v>
      </c>
      <c r="C31" s="19" t="s">
        <v>59</v>
      </c>
      <c r="D31" s="32">
        <v>1990</v>
      </c>
      <c r="E31" s="32">
        <v>2410</v>
      </c>
      <c r="F31" s="34">
        <v>2475</v>
      </c>
      <c r="G31" s="35">
        <f t="shared" si="5"/>
        <v>2.6970954356846474E-2</v>
      </c>
      <c r="H31" s="35">
        <f t="shared" si="4"/>
        <v>0.24371859296482412</v>
      </c>
      <c r="J31" t="s">
        <v>64</v>
      </c>
    </row>
    <row r="32" spans="1:14" ht="15.75">
      <c r="A32" s="20">
        <v>29</v>
      </c>
      <c r="B32" s="22" t="s">
        <v>60</v>
      </c>
      <c r="C32" s="21" t="s">
        <v>82</v>
      </c>
      <c r="D32" s="31">
        <v>2480</v>
      </c>
      <c r="E32" s="60">
        <v>3140</v>
      </c>
      <c r="F32" s="47">
        <v>3290</v>
      </c>
      <c r="G32" s="33">
        <f t="shared" si="5"/>
        <v>4.7770700636942678E-2</v>
      </c>
      <c r="H32" s="33">
        <f>+(F32-D32)/D32</f>
        <v>0.32661290322580644</v>
      </c>
    </row>
    <row r="33" spans="1:13" ht="16.5" thickBot="1">
      <c r="A33" s="26">
        <v>30</v>
      </c>
      <c r="B33" s="27" t="s">
        <v>61</v>
      </c>
      <c r="C33" s="28" t="s">
        <v>62</v>
      </c>
      <c r="D33" s="32">
        <v>990</v>
      </c>
      <c r="E33" s="32">
        <v>940</v>
      </c>
      <c r="F33" s="34">
        <v>990</v>
      </c>
      <c r="G33" s="35">
        <f t="shared" ref="G33" si="6">(F33-E33)/E33</f>
        <v>5.3191489361702128E-2</v>
      </c>
      <c r="H33" s="35">
        <f t="shared" ref="H33" si="7">+(F33-D33)/D33</f>
        <v>0</v>
      </c>
    </row>
    <row r="34" spans="1:13">
      <c r="A34" s="36" t="s">
        <v>87</v>
      </c>
      <c r="B34" s="36"/>
      <c r="C34" s="36"/>
      <c r="D34" s="36"/>
      <c r="E34" s="36"/>
      <c r="F34" s="36"/>
      <c r="G34" s="36"/>
      <c r="H34" s="30"/>
      <c r="L34" t="s">
        <v>64</v>
      </c>
    </row>
    <row r="35" spans="1:13">
      <c r="A35" s="36" t="s">
        <v>86</v>
      </c>
      <c r="B35" s="36"/>
      <c r="C35" s="36"/>
      <c r="D35" s="37"/>
      <c r="E35" s="36"/>
      <c r="F35" s="36"/>
      <c r="G35" s="36"/>
      <c r="H35" s="30"/>
    </row>
    <row r="36" spans="1:13">
      <c r="H36" t="s">
        <v>64</v>
      </c>
    </row>
    <row r="37" spans="1:13">
      <c r="H37" t="s">
        <v>64</v>
      </c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2026-01-13T03:39:16Z</cp:lastPrinted>
  <dcterms:created xsi:type="dcterms:W3CDTF">2021-06-15T08:30:18Z</dcterms:created>
  <dcterms:modified xsi:type="dcterms:W3CDTF">2026-01-23T04:30:49Z</dcterms:modified>
</cp:coreProperties>
</file>