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160" activeTab="1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3" i="96" l="1"/>
  <c r="G33" i="96"/>
  <c r="H24" i="96"/>
  <c r="H15" i="96"/>
  <c r="G15" i="96"/>
  <c r="H32" i="96" l="1"/>
  <c r="G32" i="96"/>
  <c r="H31" i="96"/>
  <c r="G31" i="96"/>
  <c r="H30" i="96"/>
  <c r="G30" i="96"/>
  <c r="H29" i="96"/>
  <c r="G29" i="96"/>
  <c r="H28" i="96"/>
  <c r="G28" i="96"/>
  <c r="H27" i="96"/>
  <c r="G27" i="96"/>
  <c r="H26" i="96"/>
  <c r="G26" i="96"/>
  <c r="H25" i="96"/>
  <c r="G25" i="96"/>
  <c r="H23" i="96"/>
  <c r="G23" i="96"/>
  <c r="H22" i="96"/>
  <c r="G22" i="96"/>
  <c r="H21" i="96"/>
  <c r="G21" i="96"/>
  <c r="H20" i="96"/>
  <c r="G20" i="96"/>
  <c r="H19" i="96"/>
  <c r="G19" i="96"/>
  <c r="H18" i="96"/>
  <c r="G18" i="96"/>
  <c r="H17" i="96"/>
  <c r="G17" i="96"/>
  <c r="H13" i="96"/>
  <c r="G13" i="96"/>
  <c r="H12" i="96"/>
  <c r="G12" i="96"/>
  <c r="H11" i="96"/>
  <c r="G11" i="96"/>
  <c r="H10" i="96"/>
  <c r="G10" i="96"/>
  <c r="H9" i="96"/>
  <c r="G9" i="96"/>
  <c r="H8" i="96"/>
  <c r="G8" i="96"/>
  <c r="H7" i="96"/>
  <c r="G7" i="96"/>
  <c r="H6" i="96"/>
  <c r="G6" i="96"/>
  <c r="H5" i="96"/>
  <c r="G5" i="96"/>
  <c r="H4" i="96"/>
  <c r="G4" i="96"/>
  <c r="H34" i="2"/>
  <c r="H33" i="2"/>
  <c r="H32" i="2"/>
  <c r="G32" i="2"/>
  <c r="H31" i="2"/>
  <c r="G31" i="2"/>
  <c r="H30" i="2"/>
  <c r="G29" i="2"/>
  <c r="H29" i="2"/>
  <c r="H28" i="2"/>
  <c r="G28" i="2"/>
  <c r="H27" i="2"/>
  <c r="G27" i="2"/>
  <c r="H26" i="2"/>
  <c r="G25" i="2"/>
  <c r="H25" i="2"/>
  <c r="H24" i="2"/>
  <c r="G24" i="2"/>
  <c r="H23" i="2"/>
  <c r="G23" i="2"/>
  <c r="H22" i="2"/>
  <c r="G21" i="2"/>
  <c r="H21" i="2"/>
  <c r="H20" i="2"/>
  <c r="G20" i="2"/>
  <c r="G19" i="2"/>
  <c r="H19" i="2"/>
  <c r="H18" i="2"/>
  <c r="G17" i="2"/>
  <c r="H17" i="2"/>
  <c r="H16" i="2"/>
  <c r="G16" i="2"/>
  <c r="G15" i="2"/>
  <c r="H15" i="2"/>
  <c r="H14" i="2"/>
  <c r="G13" i="2"/>
  <c r="H13" i="2"/>
  <c r="H12" i="2"/>
  <c r="G12" i="2"/>
  <c r="H11" i="2"/>
  <c r="G11" i="2"/>
  <c r="H10" i="2"/>
  <c r="G9" i="2"/>
  <c r="H9" i="2"/>
  <c r="H8" i="2"/>
  <c r="G8" i="2"/>
  <c r="H7" i="2"/>
  <c r="G7" i="2"/>
  <c r="H6" i="2"/>
  <c r="G5" i="2"/>
  <c r="H5" i="2"/>
  <c r="H4" i="2"/>
  <c r="G4" i="2"/>
  <c r="G6" i="2" l="1"/>
  <c r="G10" i="2"/>
  <c r="G14" i="2"/>
  <c r="G18" i="2"/>
  <c r="G22" i="2"/>
  <c r="G26" i="2"/>
  <c r="G30" i="2"/>
  <c r="G34" i="2"/>
  <c r="G33" i="2"/>
</calcChain>
</file>

<file path=xl/sharedStrings.xml><?xml version="1.0" encoding="utf-8"?>
<sst xmlns="http://schemas.openxmlformats.org/spreadsheetml/2006/main" count="160" uniqueCount="95">
  <si>
    <t xml:space="preserve">Table  1 :  Change in  Wholesale  Prices at Peliyagoda Fish Market (Rs/Kg) </t>
  </si>
  <si>
    <t>Variety</t>
  </si>
  <si>
    <t xml:space="preserve"> </t>
  </si>
  <si>
    <t>Sinhala Name</t>
  </si>
  <si>
    <t>Common Name</t>
  </si>
  <si>
    <r>
      <t>1</t>
    </r>
    <r>
      <rPr>
        <b/>
        <vertAlign val="superscript"/>
        <sz val="11"/>
        <color rgb="FF000000"/>
        <rFont val="Calibri"/>
        <charset val="134"/>
      </rPr>
      <t>st</t>
    </r>
    <r>
      <rPr>
        <b/>
        <sz val="11"/>
        <color rgb="FF000000"/>
        <rFont val="Calibri"/>
        <charset val="134"/>
      </rPr>
      <t xml:space="preserve">  week of March</t>
    </r>
  </si>
  <si>
    <r>
      <rPr>
        <b/>
        <sz val="11"/>
        <color indexed="8"/>
        <rFont val="Calibri"/>
        <charset val="134"/>
      </rPr>
      <t>4</t>
    </r>
    <r>
      <rPr>
        <b/>
        <vertAlign val="superscript"/>
        <sz val="11"/>
        <color indexed="8"/>
        <rFont val="Calibri"/>
        <charset val="134"/>
      </rPr>
      <t>th</t>
    </r>
    <r>
      <rPr>
        <b/>
        <sz val="11"/>
        <color indexed="8"/>
        <rFont val="Calibri"/>
        <charset val="134"/>
      </rPr>
      <t xml:space="preserve">  week of Feb.</t>
    </r>
  </si>
  <si>
    <t xml:space="preserve">Last week </t>
  </si>
  <si>
    <t>Last Year</t>
  </si>
  <si>
    <t>තෝරා</t>
  </si>
  <si>
    <t>Seer (Ni-L)</t>
  </si>
  <si>
    <t>පරව් (ලොකු)</t>
  </si>
  <si>
    <t>Trevally (L)</t>
  </si>
  <si>
    <t xml:space="preserve">  </t>
  </si>
  <si>
    <t>ගල්මාළු (ලොකු)</t>
  </si>
  <si>
    <t>Rock fish (L)</t>
  </si>
  <si>
    <t>ගල්මාළු (පොඩි)</t>
  </si>
  <si>
    <t>Rock fish (S)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</si>
  <si>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</si>
  <si>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</si>
  <si>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</si>
  <si>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</si>
  <si>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</si>
  <si>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</si>
  <si>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</si>
  <si>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</si>
  <si>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</si>
  <si>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Sharks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</si>
  <si>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</si>
  <si>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</si>
  <si>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</si>
  <si>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</si>
  <si>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</si>
  <si>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</si>
  <si>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</si>
  <si>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</si>
  <si>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</si>
  <si>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Anchovy</t>
  </si>
  <si>
    <t>ඉස්සා (M)</t>
  </si>
  <si>
    <t>Prawns (M) 3"</t>
  </si>
  <si>
    <t xml:space="preserve"> කොප්පරා</t>
  </si>
  <si>
    <t>Marlins</t>
  </si>
  <si>
    <t>අලගොඩුවා</t>
  </si>
  <si>
    <t>Frigate tuna(L)</t>
  </si>
  <si>
    <t>ඇටවල්ලා</t>
  </si>
  <si>
    <t>Kawakawa</t>
  </si>
  <si>
    <t>ඇටිස්සා</t>
  </si>
  <si>
    <t>Red Bream(L)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</si>
  <si>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</si>
  <si>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</si>
  <si>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</si>
  <si>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</si>
  <si>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</si>
  <si>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</si>
  <si>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</si>
  <si>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Anchovies</t>
  </si>
  <si>
    <t>ජීලාවා</t>
  </si>
  <si>
    <t>Barracuda(L)</t>
  </si>
  <si>
    <t>ලින්නා</t>
  </si>
  <si>
    <t>Indian Scad(L)</t>
  </si>
  <si>
    <t>Indian Scad(S)</t>
  </si>
  <si>
    <t>ලේන පරව්</t>
  </si>
  <si>
    <t>Rainbow Runner</t>
  </si>
  <si>
    <t>සුද්දා</t>
  </si>
  <si>
    <t>Threadfin  Bream</t>
  </si>
  <si>
    <t>සූඩයා</t>
  </si>
  <si>
    <t>White Sardinella</t>
  </si>
  <si>
    <t>දැල්ලා</t>
  </si>
  <si>
    <t>Squids /Cuttle fish(Peeli)</t>
  </si>
  <si>
    <t>කකුළුවා(L)</t>
  </si>
  <si>
    <t>Sea Crabs(L)</t>
  </si>
  <si>
    <t>තිලාපියා</t>
  </si>
  <si>
    <t>Tilapia (M)</t>
  </si>
  <si>
    <t>Abbreviations :  L - Large, M - Medium, S - Small</t>
  </si>
  <si>
    <t xml:space="preserve">Table 2:  Change in Consumer Prices at Selected Markets  - (Rs/Kg) </t>
  </si>
  <si>
    <t>Seer</t>
  </si>
  <si>
    <t>Rock Fish (L)</t>
  </si>
  <si>
    <t>Shark</t>
  </si>
  <si>
    <t>Indian mackerel</t>
  </si>
  <si>
    <t>Anchovies</t>
  </si>
  <si>
    <t>Prawns (M)</t>
  </si>
  <si>
    <t>Frigate tuna</t>
  </si>
  <si>
    <t>Ginnati paraw</t>
  </si>
  <si>
    <t>Indian Anchovy</t>
  </si>
  <si>
    <t>Indian Scade</t>
  </si>
  <si>
    <t>Rainbow runner</t>
  </si>
  <si>
    <t>Threadfin bream</t>
  </si>
  <si>
    <t>Cuttle fish</t>
  </si>
  <si>
    <t>කකුළුවා</t>
  </si>
  <si>
    <t>Thilapia (M)</t>
  </si>
  <si>
    <r>
      <rPr>
        <i/>
        <sz val="11"/>
        <color theme="1"/>
        <rFont val="Calisto MT"/>
        <charset val="134"/>
      </rPr>
      <t>*</t>
    </r>
    <r>
      <rPr>
        <i/>
        <u/>
        <sz val="11"/>
        <color indexed="8"/>
        <rFont val="Calisto MT"/>
        <charset val="134"/>
      </rPr>
      <t xml:space="preserve"> Selected Markets</t>
    </r>
    <r>
      <rPr>
        <i/>
        <sz val="11"/>
        <color indexed="8"/>
        <rFont val="Calisto MT"/>
        <charset val="134"/>
      </rPr>
      <t xml:space="preserve"> - Wellampitiya, Borella, Battaramulla,Maradana,  Nugegoda,  Kirulapana   </t>
    </r>
  </si>
  <si>
    <t>Maharagama and Dematagoda fish markets.</t>
  </si>
  <si>
    <r>
      <t>1</t>
    </r>
    <r>
      <rPr>
        <b/>
        <vertAlign val="superscript"/>
        <sz val="11"/>
        <color indexed="8"/>
        <rFont val="Calibri"/>
        <charset val="134"/>
      </rPr>
      <t>st</t>
    </r>
    <r>
      <rPr>
        <b/>
        <sz val="11"/>
        <color indexed="8"/>
        <rFont val="Calibri"/>
        <charset val="134"/>
      </rPr>
      <t xml:space="preserve">  week of Mar.</t>
    </r>
  </si>
  <si>
    <r>
      <t>% Change   compared to:1</t>
    </r>
    <r>
      <rPr>
        <b/>
        <vertAlign val="superscript"/>
        <sz val="11"/>
        <color indexed="8"/>
        <rFont val="Times New Roman"/>
        <charset val="134"/>
      </rPr>
      <t xml:space="preserve">st </t>
    </r>
    <r>
      <rPr>
        <b/>
        <sz val="11"/>
        <color indexed="8"/>
        <rFont val="Times New Roman"/>
        <charset val="134"/>
      </rPr>
      <t>week of Mar.</t>
    </r>
    <r>
      <rPr>
        <b/>
        <vertAlign val="superscript"/>
        <sz val="11"/>
        <color rgb="FF000000"/>
        <rFont val="Times New Roman"/>
        <charset val="134"/>
      </rPr>
      <t xml:space="preserve"> </t>
    </r>
    <r>
      <rPr>
        <b/>
        <sz val="11"/>
        <color indexed="8"/>
        <rFont val="Times New Roman"/>
        <charset val="134"/>
      </rPr>
      <t>2026</t>
    </r>
  </si>
  <si>
    <r>
      <t>% Change   compared to:1</t>
    </r>
    <r>
      <rPr>
        <b/>
        <vertAlign val="superscript"/>
        <sz val="11"/>
        <color rgb="FF000000"/>
        <rFont val="Times New Roman"/>
        <charset val="134"/>
      </rPr>
      <t xml:space="preserve">st </t>
    </r>
    <r>
      <rPr>
        <b/>
        <sz val="11"/>
        <color rgb="FF000000"/>
        <rFont val="Times New Roman"/>
        <charset val="134"/>
      </rPr>
      <t>week of Mar.</t>
    </r>
    <r>
      <rPr>
        <b/>
        <vertAlign val="superscript"/>
        <sz val="11"/>
        <color rgb="FF000000"/>
        <rFont val="Times New Roman"/>
        <charset val="134"/>
      </rPr>
      <t xml:space="preserve"> </t>
    </r>
    <r>
      <rPr>
        <b/>
        <sz val="11"/>
        <color rgb="FF000000"/>
        <rFont val="Times New Roman"/>
        <charset val="134"/>
      </rPr>
      <t>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</si>
</sst>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9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3"/>
      <color theme="1"/>
      <name val="Calisto MT"/>
      <charset val="134"/>
    </font>
    <font>
      <b/>
      <sz val="14"/>
      <color theme="1"/>
      <name val="Calisto MT"/>
      <charset val="134"/>
    </font>
    <font>
      <b/>
      <sz val="12"/>
      <color indexed="8"/>
      <name val="Times New Roman"/>
      <charset val="134"/>
    </font>
    <font>
      <b/>
      <sz val="11"/>
      <color indexed="8"/>
      <name val="Times New Roman"/>
      <charset val="134"/>
    </font>
    <font>
      <b/>
      <sz val="11"/>
      <name val="Calisto MT"/>
      <charset val="134"/>
    </font>
    <font>
      <b/>
      <sz val="11"/>
      <color indexed="8"/>
      <name val="Calibri"/>
      <charset val="134"/>
    </font>
    <font>
      <sz val="12"/>
      <color theme="1"/>
      <name val="Calisto MT"/>
      <charset val="134"/>
    </font>
    <font>
      <sz val="11"/>
      <color theme="1"/>
      <name val="Calisto MT"/>
      <charset val="134"/>
    </font>
    <font>
      <sz val="12"/>
      <name val="Calibri"/>
      <charset val="134"/>
      <scheme val="minor"/>
    </font>
    <font>
      <sz val="11"/>
      <color indexed="8"/>
      <name val="Calisto MT"/>
      <charset val="134"/>
    </font>
    <font>
      <sz val="12"/>
      <name val="Calisto MT"/>
      <charset val="134"/>
    </font>
    <font>
      <i/>
      <sz val="11"/>
      <color theme="1"/>
      <name val="Calisto MT"/>
      <charset val="134"/>
    </font>
    <font>
      <i/>
      <sz val="11"/>
      <color theme="0"/>
      <name val="Calisto MT"/>
      <charset val="134"/>
    </font>
    <font>
      <b/>
      <sz val="13"/>
      <name val="Times New Roman"/>
      <charset val="134"/>
    </font>
    <font>
      <b/>
      <sz val="14"/>
      <color indexed="8"/>
      <name val="Times New Roman"/>
      <charset val="134"/>
    </font>
    <font>
      <b/>
      <sz val="11"/>
      <color rgb="FF000000"/>
      <name val="Times New Roman"/>
      <charset val="134"/>
    </font>
    <font>
      <sz val="12"/>
      <name val="Times New Roman"/>
      <charset val="134"/>
    </font>
    <font>
      <b/>
      <sz val="11"/>
      <color rgb="FF000000"/>
      <name val="Calibri"/>
      <charset val="134"/>
    </font>
    <font>
      <sz val="12"/>
      <color indexed="8"/>
      <name val="Iskoola Pota"/>
      <charset val="134"/>
    </font>
    <font>
      <b/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2"/>
      <color indexed="8"/>
      <name val="Times New Roman"/>
      <charset val="134"/>
    </font>
    <font>
      <sz val="12"/>
      <name val="Calibri 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b/>
      <vertAlign val="superscript"/>
      <sz val="11"/>
      <color indexed="8"/>
      <name val="Calibri"/>
      <charset val="134"/>
    </font>
    <font>
      <b/>
      <vertAlign val="superscript"/>
      <sz val="11"/>
      <color rgb="FF000000"/>
      <name val="Times New Roman"/>
      <charset val="134"/>
    </font>
    <font>
      <b/>
      <vertAlign val="superscript"/>
      <sz val="11"/>
      <color rgb="FF000000"/>
      <name val="Calibri"/>
      <charset val="134"/>
    </font>
    <font>
      <i/>
      <u/>
      <sz val="11"/>
      <color indexed="8"/>
      <name val="Calisto MT"/>
      <charset val="134"/>
    </font>
    <font>
      <i/>
      <sz val="11"/>
      <color indexed="8"/>
      <name val="Calisto MT"/>
      <charset val="134"/>
    </font>
    <font>
      <b/>
      <vertAlign val="superscript"/>
      <sz val="11"/>
      <color indexed="8"/>
      <name val="Times New Roman"/>
      <charset val="134"/>
    </font>
    <font>
      <sz val="11"/>
      <color theme="1"/>
      <name val="Calibri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6">
    <xf numFmtId="0" fontId="0" fillId="0" borderId="0"/>
    <xf numFmtId="9" fontId="35" fillId="0" borderId="0" applyFont="0" applyFill="0" applyBorder="0" applyAlignment="0" applyProtection="0"/>
    <xf numFmtId="0" fontId="35" fillId="0" borderId="0"/>
    <xf numFmtId="0" fontId="27" fillId="0" borderId="0">
      <alignment vertical="center"/>
    </xf>
    <xf numFmtId="0" fontId="27" fillId="0" borderId="0">
      <alignment vertical="center"/>
    </xf>
    <xf numFmtId="0" fontId="28" fillId="0" borderId="0">
      <alignment vertical="center"/>
    </xf>
  </cellStyleXfs>
  <cellXfs count="80">
    <xf numFmtId="0" fontId="0" fillId="0" borderId="0" xfId="0"/>
    <xf numFmtId="0" fontId="4" fillId="3" borderId="5" xfId="0" applyFont="1" applyFill="1" applyBorder="1" applyAlignment="1">
      <alignment horizontal="center" vertical="center"/>
    </xf>
    <xf numFmtId="0" fontId="6" fillId="4" borderId="6" xfId="2" applyFont="1" applyFill="1" applyBorder="1" applyAlignment="1">
      <alignment horizontal="center" vertical="center"/>
    </xf>
    <xf numFmtId="0" fontId="7" fillId="4" borderId="6" xfId="0" applyFont="1" applyFill="1" applyBorder="1" applyAlignment="1">
      <alignment wrapText="1"/>
    </xf>
    <xf numFmtId="0" fontId="5" fillId="4" borderId="6" xfId="0" applyFont="1" applyFill="1" applyBorder="1" applyAlignment="1">
      <alignment horizontal="center" vertical="center" wrapText="1"/>
    </xf>
    <xf numFmtId="0" fontId="8" fillId="2" borderId="9" xfId="0" applyFont="1" applyFill="1" applyBorder="1"/>
    <xf numFmtId="0" fontId="9" fillId="2" borderId="6" xfId="0" applyFont="1" applyFill="1" applyBorder="1"/>
    <xf numFmtId="0" fontId="8" fillId="2" borderId="6" xfId="0" applyFont="1" applyFill="1" applyBorder="1"/>
    <xf numFmtId="9" fontId="10" fillId="2" borderId="6" xfId="1" applyFont="1" applyFill="1" applyBorder="1" applyAlignment="1"/>
    <xf numFmtId="0" fontId="8" fillId="3" borderId="9" xfId="0" applyFont="1" applyFill="1" applyBorder="1"/>
    <xf numFmtId="0" fontId="9" fillId="3" borderId="6" xfId="0" applyFont="1" applyFill="1" applyBorder="1"/>
    <xf numFmtId="0" fontId="8" fillId="3" borderId="6" xfId="0" applyFont="1" applyFill="1" applyBorder="1"/>
    <xf numFmtId="9" fontId="10" fillId="3" borderId="6" xfId="1" applyFont="1" applyFill="1" applyBorder="1" applyAlignment="1"/>
    <xf numFmtId="0" fontId="11" fillId="3" borderId="6" xfId="0" applyFont="1" applyFill="1" applyBorder="1"/>
    <xf numFmtId="0" fontId="12" fillId="3" borderId="6" xfId="2" applyFont="1" applyFill="1" applyBorder="1"/>
    <xf numFmtId="0" fontId="8" fillId="3" borderId="11" xfId="0" applyFont="1" applyFill="1" applyBorder="1"/>
    <xf numFmtId="0" fontId="9" fillId="3" borderId="12" xfId="0" applyFont="1" applyFill="1" applyBorder="1"/>
    <xf numFmtId="0" fontId="8" fillId="3" borderId="12" xfId="0" applyFont="1" applyFill="1" applyBorder="1"/>
    <xf numFmtId="0" fontId="13" fillId="0" borderId="0" xfId="0" applyFont="1"/>
    <xf numFmtId="0" fontId="9" fillId="0" borderId="0" xfId="0" applyFont="1"/>
    <xf numFmtId="0" fontId="14" fillId="0" borderId="0" xfId="0" applyFont="1"/>
    <xf numFmtId="0" fontId="4" fillId="5" borderId="5" xfId="0" applyFont="1" applyFill="1" applyBorder="1" applyAlignment="1">
      <alignment horizontal="center" vertical="center"/>
    </xf>
    <xf numFmtId="0" fontId="18" fillId="5" borderId="15" xfId="2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wrapText="1"/>
    </xf>
    <xf numFmtId="0" fontId="7" fillId="5" borderId="6" xfId="0" applyFont="1" applyFill="1" applyBorder="1" applyAlignment="1">
      <alignment wrapText="1"/>
    </xf>
    <xf numFmtId="0" fontId="5" fillId="5" borderId="6" xfId="0" applyFont="1" applyFill="1" applyBorder="1" applyAlignment="1">
      <alignment horizontal="center" vertical="center" wrapText="1"/>
    </xf>
    <xf numFmtId="0" fontId="18" fillId="0" borderId="6" xfId="2" applyFont="1" applyBorder="1" applyAlignment="1">
      <alignment horizontal="right"/>
    </xf>
    <xf numFmtId="0" fontId="20" fillId="0" borderId="6" xfId="0" applyFont="1" applyBorder="1"/>
    <xf numFmtId="0" fontId="18" fillId="0" borderId="6" xfId="2" applyFont="1" applyBorder="1"/>
    <xf numFmtId="2" fontId="0" fillId="0" borderId="6" xfId="0" applyNumberFormat="1" applyBorder="1"/>
    <xf numFmtId="2" fontId="21" fillId="0" borderId="6" xfId="0" applyNumberFormat="1" applyFont="1" applyBorder="1"/>
    <xf numFmtId="9" fontId="22" fillId="0" borderId="6" xfId="1" applyFont="1" applyBorder="1" applyAlignment="1"/>
    <xf numFmtId="9" fontId="0" fillId="0" borderId="6" xfId="1" applyFont="1" applyBorder="1" applyAlignment="1"/>
    <xf numFmtId="0" fontId="18" fillId="6" borderId="6" xfId="2" applyFont="1" applyFill="1" applyBorder="1" applyAlignment="1">
      <alignment horizontal="right"/>
    </xf>
    <xf numFmtId="0" fontId="20" fillId="6" borderId="6" xfId="0" applyFont="1" applyFill="1" applyBorder="1"/>
    <xf numFmtId="0" fontId="18" fillId="6" borderId="6" xfId="2" applyFont="1" applyFill="1" applyBorder="1"/>
    <xf numFmtId="2" fontId="23" fillId="6" borderId="6" xfId="0" applyNumberFormat="1" applyFont="1" applyFill="1" applyBorder="1" applyAlignment="1">
      <alignment wrapText="1"/>
    </xf>
    <xf numFmtId="2" fontId="23" fillId="6" borderId="6" xfId="0" applyNumberFormat="1" applyFont="1" applyFill="1" applyBorder="1"/>
    <xf numFmtId="2" fontId="21" fillId="6" borderId="6" xfId="0" applyNumberFormat="1" applyFont="1" applyFill="1" applyBorder="1"/>
    <xf numFmtId="9" fontId="22" fillId="6" borderId="6" xfId="1" applyFont="1" applyFill="1" applyBorder="1" applyAlignment="1"/>
    <xf numFmtId="9" fontId="0" fillId="6" borderId="6" xfId="1" applyFont="1" applyFill="1" applyBorder="1" applyAlignment="1"/>
    <xf numFmtId="2" fontId="23" fillId="7" borderId="6" xfId="0" applyNumberFormat="1" applyFont="1" applyFill="1" applyBorder="1"/>
    <xf numFmtId="9" fontId="22" fillId="2" borderId="6" xfId="1" applyFont="1" applyFill="1" applyBorder="1" applyAlignment="1"/>
    <xf numFmtId="2" fontId="0" fillId="6" borderId="6" xfId="0" applyNumberFormat="1" applyFill="1" applyBorder="1"/>
    <xf numFmtId="0" fontId="20" fillId="8" borderId="6" xfId="0" applyFont="1" applyFill="1" applyBorder="1"/>
    <xf numFmtId="0" fontId="18" fillId="8" borderId="6" xfId="2" applyFont="1" applyFill="1" applyBorder="1"/>
    <xf numFmtId="2" fontId="23" fillId="2" borderId="6" xfId="0" applyNumberFormat="1" applyFont="1" applyFill="1" applyBorder="1"/>
    <xf numFmtId="2" fontId="24" fillId="6" borderId="6" xfId="0" applyNumberFormat="1" applyFont="1" applyFill="1" applyBorder="1"/>
    <xf numFmtId="2" fontId="24" fillId="0" borderId="6" xfId="0" applyNumberFormat="1" applyFont="1" applyBorder="1"/>
    <xf numFmtId="0" fontId="25" fillId="6" borderId="6" xfId="0" applyFont="1" applyFill="1" applyBorder="1"/>
    <xf numFmtId="9" fontId="0" fillId="2" borderId="6" xfId="1" applyFont="1" applyFill="1" applyBorder="1" applyAlignment="1"/>
    <xf numFmtId="0" fontId="18" fillId="0" borderId="0" xfId="0" applyFont="1" applyAlignment="1">
      <alignment horizontal="left"/>
    </xf>
    <xf numFmtId="2" fontId="21" fillId="0" borderId="0" xfId="0" applyNumberFormat="1" applyFont="1"/>
    <xf numFmtId="0" fontId="26" fillId="0" borderId="0" xfId="0" applyFont="1" applyAlignment="1">
      <alignment horizontal="left"/>
    </xf>
    <xf numFmtId="2" fontId="36" fillId="2" borderId="6" xfId="0" applyNumberFormat="1" applyFont="1" applyFill="1" applyBorder="1"/>
    <xf numFmtId="2" fontId="36" fillId="3" borderId="6" xfId="0" applyNumberFormat="1" applyFont="1" applyFill="1" applyBorder="1"/>
    <xf numFmtId="2" fontId="36" fillId="2" borderId="10" xfId="0" applyNumberFormat="1" applyFont="1" applyFill="1" applyBorder="1"/>
    <xf numFmtId="2" fontId="36" fillId="0" borderId="6" xfId="0" applyNumberFormat="1" applyFont="1" applyBorder="1"/>
    <xf numFmtId="0" fontId="1" fillId="0" borderId="0" xfId="0" applyFont="1"/>
    <xf numFmtId="2" fontId="37" fillId="2" borderId="6" xfId="0" applyNumberFormat="1" applyFont="1" applyFill="1" applyBorder="1"/>
    <xf numFmtId="2" fontId="37" fillId="3" borderId="6" xfId="0" applyNumberFormat="1" applyFont="1" applyFill="1" applyBorder="1"/>
    <xf numFmtId="2" fontId="37" fillId="2" borderId="10" xfId="0" applyNumberFormat="1" applyFont="1" applyFill="1" applyBorder="1"/>
    <xf numFmtId="2" fontId="37" fillId="0" borderId="6" xfId="0" applyNumberFormat="1" applyFont="1" applyBorder="1"/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0" xfId="2" applyFont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/>
    </xf>
    <xf numFmtId="0" fontId="38" fillId="5" borderId="6" xfId="2" applyFont="1" applyFill="1" applyBorder="1" applyAlignment="1">
      <alignment horizontal="center" vertical="center" wrapText="1"/>
    </xf>
    <xf numFmtId="0" fontId="5" fillId="5" borderId="6" xfId="2" applyFont="1" applyFill="1" applyBorder="1" applyAlignment="1">
      <alignment horizontal="center" vertical="center" wrapText="1"/>
    </xf>
    <xf numFmtId="0" fontId="18" fillId="5" borderId="15" xfId="2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 wrapText="1"/>
    </xf>
    <xf numFmtId="0" fontId="6" fillId="4" borderId="7" xfId="2" applyFont="1" applyFill="1" applyBorder="1" applyAlignment="1">
      <alignment horizontal="center" vertical="center"/>
    </xf>
    <xf numFmtId="0" fontId="6" fillId="4" borderId="8" xfId="2" applyFont="1" applyFill="1" applyBorder="1" applyAlignment="1">
      <alignment horizontal="center" vertical="center"/>
    </xf>
  </cellXfs>
  <cellStyles count="6">
    <cellStyle name="Normal" xfId="0" builtinId="0"/>
    <cellStyle name="Normal 2" xfId="2"/>
    <cellStyle name="Normal 2 2" xfId="3"/>
    <cellStyle name="Normal 2 3" xfId="4"/>
    <cellStyle name="Normal 3" xfId="5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K8" sqref="K8"/>
    </sheetView>
  </sheetViews>
  <sheetFormatPr defaultColWidth="9" defaultRowHeight="15"/>
  <cols>
    <col min="1" max="1" width="4.28515625" customWidth="1"/>
    <col min="2" max="2" width="15.42578125" customWidth="1"/>
    <col min="3" max="3" width="17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9" ht="16.5">
      <c r="A1" s="63" t="s">
        <v>0</v>
      </c>
      <c r="B1" s="64"/>
      <c r="C1" s="64"/>
      <c r="D1" s="64"/>
      <c r="E1" s="64"/>
      <c r="F1" s="64"/>
      <c r="G1" s="65"/>
      <c r="H1" s="65"/>
    </row>
    <row r="2" spans="1:9" ht="67.5" customHeight="1">
      <c r="A2" s="66" t="s">
        <v>1</v>
      </c>
      <c r="B2" s="66"/>
      <c r="C2" s="66"/>
      <c r="D2" s="21">
        <v>2025</v>
      </c>
      <c r="E2" s="67">
        <v>2026</v>
      </c>
      <c r="F2" s="67"/>
      <c r="G2" s="68" t="s">
        <v>94</v>
      </c>
      <c r="H2" s="69"/>
      <c r="I2" t="s">
        <v>2</v>
      </c>
    </row>
    <row r="3" spans="1:9" ht="40.5" customHeight="1">
      <c r="A3" s="70" t="s">
        <v>3</v>
      </c>
      <c r="B3" s="70"/>
      <c r="C3" s="22" t="s">
        <v>4</v>
      </c>
      <c r="D3" s="23" t="s">
        <v>5</v>
      </c>
      <c r="E3" s="24" t="s">
        <v>6</v>
      </c>
      <c r="F3" s="23" t="s">
        <v>5</v>
      </c>
      <c r="G3" s="25" t="s">
        <v>7</v>
      </c>
      <c r="H3" s="25" t="s">
        <v>8</v>
      </c>
    </row>
    <row r="4" spans="1:9" ht="15.75">
      <c r="A4" s="26">
        <v>1</v>
      </c>
      <c r="B4" s="27" t="s">
        <v>9</v>
      </c>
      <c r="C4" s="28" t="s">
        <v>10</v>
      </c>
      <c r="D4" s="29">
        <v>1525</v>
      </c>
      <c r="E4" s="29">
        <v>2430</v>
      </c>
      <c r="F4" s="30">
        <v>1875</v>
      </c>
      <c r="G4" s="31">
        <f t="shared" ref="G4:G34" si="0">+(F4-E4)/E4</f>
        <v>-0.22839506172839505</v>
      </c>
      <c r="H4" s="32">
        <f t="shared" ref="H4:H34" si="1">+((F4-D4)/D4)</f>
        <v>0.22950819672131148</v>
      </c>
    </row>
    <row r="5" spans="1:9" ht="15.75">
      <c r="A5" s="33">
        <v>2</v>
      </c>
      <c r="B5" s="34" t="s">
        <v>11</v>
      </c>
      <c r="C5" s="35" t="s">
        <v>12</v>
      </c>
      <c r="D5" s="36">
        <v>1150</v>
      </c>
      <c r="E5" s="37">
        <v>1335.7142857142901</v>
      </c>
      <c r="F5" s="38">
        <v>1108.33</v>
      </c>
      <c r="G5" s="39">
        <f t="shared" si="0"/>
        <v>-0.17023422459893325</v>
      </c>
      <c r="H5" s="40">
        <f t="shared" si="1"/>
        <v>-3.6234782608695712E-2</v>
      </c>
      <c r="I5" t="s">
        <v>13</v>
      </c>
    </row>
    <row r="6" spans="1:9" ht="15.75">
      <c r="A6" s="26">
        <v>3</v>
      </c>
      <c r="B6" s="27" t="s">
        <v>14</v>
      </c>
      <c r="C6" s="28" t="s">
        <v>15</v>
      </c>
      <c r="D6" s="29">
        <v>1250</v>
      </c>
      <c r="E6" s="41">
        <v>1316.6666666666699</v>
      </c>
      <c r="F6" s="30">
        <v>1200</v>
      </c>
      <c r="G6" s="42">
        <f t="shared" si="0"/>
        <v>-8.8607594936711123E-2</v>
      </c>
      <c r="H6" s="32">
        <f t="shared" si="1"/>
        <v>-0.04</v>
      </c>
      <c r="I6" t="s">
        <v>2</v>
      </c>
    </row>
    <row r="7" spans="1:9" ht="15.75">
      <c r="A7" s="33">
        <v>4</v>
      </c>
      <c r="B7" s="34" t="s">
        <v>16</v>
      </c>
      <c r="C7" s="35" t="s">
        <v>17</v>
      </c>
      <c r="D7" s="43">
        <v>833.33333333333337</v>
      </c>
      <c r="E7" s="37">
        <v>1021.42857142857</v>
      </c>
      <c r="F7" s="38">
        <v>841.67</v>
      </c>
      <c r="G7" s="39">
        <f t="shared" si="0"/>
        <v>-0.17598741258741143</v>
      </c>
      <c r="H7" s="40">
        <f t="shared" si="1"/>
        <v>1.0003999999999905E-2</v>
      </c>
    </row>
    <row r="8" spans="1:9" ht="15.75">
      <c r="A8" s="26">
        <v>5</v>
      </c>
      <c r="B8" s="44" t="s">
        <v>18</v>
      </c>
      <c r="C8" s="45" t="s">
        <v>19</v>
      </c>
      <c r="D8" s="29">
        <v>1270</v>
      </c>
      <c r="E8" s="29">
        <v>1900</v>
      </c>
      <c r="F8" s="30">
        <v>1675</v>
      </c>
      <c r="G8" s="31">
        <f t="shared" si="0"/>
        <v>-0.11842105263157894</v>
      </c>
      <c r="H8" s="32">
        <f t="shared" si="1"/>
        <v>0.31889763779527558</v>
      </c>
    </row>
    <row r="9" spans="1:9" ht="15.75">
      <c r="A9" s="33">
        <v>6</v>
      </c>
      <c r="B9" s="34" t="s">
        <v>20</v>
      </c>
      <c r="C9" s="35" t="s">
        <v>21</v>
      </c>
      <c r="D9" s="43">
        <v>685.71428571428567</v>
      </c>
      <c r="E9" s="37">
        <v>885.71428571428601</v>
      </c>
      <c r="F9" s="38">
        <v>855</v>
      </c>
      <c r="G9" s="39">
        <f t="shared" si="0"/>
        <v>-3.4677419354839027E-2</v>
      </c>
      <c r="H9" s="40">
        <f t="shared" si="1"/>
        <v>0.24687500000000009</v>
      </c>
      <c r="I9" t="s">
        <v>2</v>
      </c>
    </row>
    <row r="10" spans="1:9" ht="15.75">
      <c r="A10" s="26">
        <v>7</v>
      </c>
      <c r="B10" s="27" t="s">
        <v>22</v>
      </c>
      <c r="C10" s="28" t="s">
        <v>23</v>
      </c>
      <c r="D10" s="29">
        <v>1035.7142857142858</v>
      </c>
      <c r="E10" s="29">
        <v>1207.1428571428601</v>
      </c>
      <c r="F10" s="30">
        <v>1130</v>
      </c>
      <c r="G10" s="31">
        <f t="shared" si="0"/>
        <v>-6.3905325443789254E-2</v>
      </c>
      <c r="H10" s="32">
        <f t="shared" si="1"/>
        <v>9.1034482758620625E-2</v>
      </c>
      <c r="I10" t="s">
        <v>2</v>
      </c>
    </row>
    <row r="11" spans="1:9" ht="15.75">
      <c r="A11" s="33">
        <v>8</v>
      </c>
      <c r="B11" s="34" t="s">
        <v>24</v>
      </c>
      <c r="C11" s="35" t="s">
        <v>25</v>
      </c>
      <c r="D11" s="43">
        <v>482.14285714285717</v>
      </c>
      <c r="E11" s="37">
        <v>435.71428571428601</v>
      </c>
      <c r="F11" s="38">
        <v>435</v>
      </c>
      <c r="G11" s="39">
        <f t="shared" si="0"/>
        <v>-1.6393442622957518E-3</v>
      </c>
      <c r="H11" s="40">
        <f t="shared" si="1"/>
        <v>-9.7777777777777825E-2</v>
      </c>
    </row>
    <row r="12" spans="1:9" ht="15.75">
      <c r="A12" s="26">
        <v>9</v>
      </c>
      <c r="B12" s="27" t="s">
        <v>26</v>
      </c>
      <c r="C12" s="28" t="s">
        <v>27</v>
      </c>
      <c r="D12" s="29">
        <v>1050</v>
      </c>
      <c r="E12" s="46">
        <v>1233.3333333333301</v>
      </c>
      <c r="F12" s="30">
        <v>1150</v>
      </c>
      <c r="G12" s="42">
        <f t="shared" si="0"/>
        <v>-6.7567567567565101E-2</v>
      </c>
      <c r="H12" s="32">
        <f t="shared" si="1"/>
        <v>9.5238095238095233E-2</v>
      </c>
    </row>
    <row r="13" spans="1:9" ht="15.75">
      <c r="A13" s="33">
        <v>10</v>
      </c>
      <c r="B13" s="34" t="s">
        <v>28</v>
      </c>
      <c r="C13" s="35" t="s">
        <v>29</v>
      </c>
      <c r="D13" s="43">
        <v>900</v>
      </c>
      <c r="E13" s="37">
        <v>966.66666666666697</v>
      </c>
      <c r="F13" s="38">
        <v>950</v>
      </c>
      <c r="G13" s="39">
        <f t="shared" si="0"/>
        <v>-1.7241379310345136E-2</v>
      </c>
      <c r="H13" s="40">
        <f t="shared" si="1"/>
        <v>5.5555555555555552E-2</v>
      </c>
    </row>
    <row r="14" spans="1:9" ht="15.75">
      <c r="A14" s="26">
        <v>11</v>
      </c>
      <c r="B14" s="27" t="s">
        <v>30</v>
      </c>
      <c r="C14" s="28" t="s">
        <v>31</v>
      </c>
      <c r="D14" s="29">
        <v>900</v>
      </c>
      <c r="E14" s="29">
        <v>1257.1428571428601</v>
      </c>
      <c r="F14" s="30">
        <v>1162.5</v>
      </c>
      <c r="G14" s="31">
        <f t="shared" si="0"/>
        <v>-7.5284090909093063E-2</v>
      </c>
      <c r="H14" s="32">
        <f t="shared" si="1"/>
        <v>0.29166666666666669</v>
      </c>
    </row>
    <row r="15" spans="1:9" ht="15.75">
      <c r="A15" s="26">
        <v>12</v>
      </c>
      <c r="B15" s="34" t="s">
        <v>32</v>
      </c>
      <c r="C15" s="35" t="s">
        <v>33</v>
      </c>
      <c r="D15" s="43">
        <v>216.66666666666666</v>
      </c>
      <c r="E15" s="37">
        <v>346.42857142857099</v>
      </c>
      <c r="F15" s="47">
        <v>262.5</v>
      </c>
      <c r="G15" s="39">
        <f t="shared" si="0"/>
        <v>-0.24226804123711243</v>
      </c>
      <c r="H15" s="40">
        <f t="shared" si="1"/>
        <v>0.21153846153846159</v>
      </c>
    </row>
    <row r="16" spans="1:9" ht="14.25" customHeight="1">
      <c r="A16" s="26">
        <v>13</v>
      </c>
      <c r="B16" s="27" t="s">
        <v>34</v>
      </c>
      <c r="C16" s="28" t="s">
        <v>35</v>
      </c>
      <c r="D16" s="29">
        <v>475</v>
      </c>
      <c r="E16" s="29">
        <v>580</v>
      </c>
      <c r="F16" s="48">
        <v>441.67</v>
      </c>
      <c r="G16" s="31">
        <f t="shared" si="0"/>
        <v>-0.23849999999999996</v>
      </c>
      <c r="H16" s="32">
        <f t="shared" si="1"/>
        <v>-7.0168421052631547E-2</v>
      </c>
    </row>
    <row r="17" spans="1:9" ht="15.75">
      <c r="A17" s="33">
        <v>14</v>
      </c>
      <c r="B17" s="34" t="s">
        <v>36</v>
      </c>
      <c r="C17" s="35" t="s">
        <v>37</v>
      </c>
      <c r="D17" s="43">
        <v>307.14285714285717</v>
      </c>
      <c r="E17" s="43">
        <v>375</v>
      </c>
      <c r="F17" s="47">
        <v>483.33</v>
      </c>
      <c r="G17" s="39">
        <f t="shared" si="0"/>
        <v>0.28887999999999997</v>
      </c>
      <c r="H17" s="40">
        <f t="shared" si="1"/>
        <v>0.57363255813953473</v>
      </c>
    </row>
    <row r="18" spans="1:9" ht="15.75">
      <c r="A18" s="26">
        <v>15</v>
      </c>
      <c r="B18" s="44" t="s">
        <v>38</v>
      </c>
      <c r="C18" s="28" t="s">
        <v>39</v>
      </c>
      <c r="D18" s="29">
        <v>1792.8571428571429</v>
      </c>
      <c r="E18" s="29">
        <v>2057.1428571428601</v>
      </c>
      <c r="F18" s="48">
        <v>2516.67</v>
      </c>
      <c r="G18" s="31">
        <f t="shared" si="0"/>
        <v>0.22338124999999831</v>
      </c>
      <c r="H18" s="32">
        <f t="shared" si="1"/>
        <v>0.40372031872509961</v>
      </c>
    </row>
    <row r="19" spans="1:9" ht="15.75">
      <c r="A19" s="33">
        <v>16</v>
      </c>
      <c r="B19" s="34" t="s">
        <v>40</v>
      </c>
      <c r="C19" s="35" t="s">
        <v>41</v>
      </c>
      <c r="D19" s="43">
        <v>1417.8571428571429</v>
      </c>
      <c r="E19" s="43">
        <v>2228.5714285714298</v>
      </c>
      <c r="F19" s="47">
        <v>1916.67</v>
      </c>
      <c r="G19" s="39">
        <f t="shared" si="0"/>
        <v>-0.13995576923076966</v>
      </c>
      <c r="H19" s="40">
        <f t="shared" si="1"/>
        <v>0.35180755667506297</v>
      </c>
    </row>
    <row r="20" spans="1:9" ht="15.75">
      <c r="A20" s="26">
        <v>17</v>
      </c>
      <c r="B20" s="44" t="s">
        <v>42</v>
      </c>
      <c r="C20" s="28" t="s">
        <v>43</v>
      </c>
      <c r="D20" s="29">
        <v>650</v>
      </c>
      <c r="E20" s="29">
        <v>875</v>
      </c>
      <c r="F20" s="30">
        <v>737.5</v>
      </c>
      <c r="G20" s="31">
        <f t="shared" si="0"/>
        <v>-0.15714285714285714</v>
      </c>
      <c r="H20" s="32">
        <f t="shared" si="1"/>
        <v>0.13461538461538461</v>
      </c>
    </row>
    <row r="21" spans="1:9" ht="15.75">
      <c r="A21" s="33">
        <v>18</v>
      </c>
      <c r="B21" s="34" t="s">
        <v>44</v>
      </c>
      <c r="C21" s="35" t="s">
        <v>45</v>
      </c>
      <c r="D21" s="43">
        <v>787.5</v>
      </c>
      <c r="E21" s="43">
        <v>1054.1666666666699</v>
      </c>
      <c r="F21" s="38">
        <v>1000</v>
      </c>
      <c r="G21" s="39">
        <f t="shared" si="0"/>
        <v>-5.1383399209489096E-2</v>
      </c>
      <c r="H21" s="40">
        <f t="shared" si="1"/>
        <v>0.26984126984126983</v>
      </c>
    </row>
    <row r="22" spans="1:9" ht="15.75">
      <c r="A22" s="26">
        <v>19</v>
      </c>
      <c r="B22" s="44" t="s">
        <v>46</v>
      </c>
      <c r="C22" s="28" t="s">
        <v>47</v>
      </c>
      <c r="D22" s="29">
        <v>1191.6666666666667</v>
      </c>
      <c r="E22" s="29">
        <v>1420</v>
      </c>
      <c r="F22" s="30">
        <v>1180</v>
      </c>
      <c r="G22" s="31">
        <f t="shared" si="0"/>
        <v>-0.16901408450704225</v>
      </c>
      <c r="H22" s="32">
        <f t="shared" si="1"/>
        <v>-9.7902097902098535E-3</v>
      </c>
    </row>
    <row r="23" spans="1:9" ht="15.75">
      <c r="A23" s="33">
        <v>20</v>
      </c>
      <c r="B23" s="34" t="s">
        <v>48</v>
      </c>
      <c r="C23" s="49" t="s">
        <v>49</v>
      </c>
      <c r="D23" s="43">
        <v>860</v>
      </c>
      <c r="E23" s="43">
        <v>1133.3333333333301</v>
      </c>
      <c r="F23" s="38">
        <v>940</v>
      </c>
      <c r="G23" s="39">
        <f t="shared" si="0"/>
        <v>-0.17058823529411526</v>
      </c>
      <c r="H23" s="40">
        <f t="shared" si="1"/>
        <v>9.3023255813953487E-2</v>
      </c>
    </row>
    <row r="24" spans="1:9" ht="17.25" customHeight="1">
      <c r="A24" s="26">
        <v>21</v>
      </c>
      <c r="B24" s="44" t="s">
        <v>50</v>
      </c>
      <c r="C24" s="28" t="s">
        <v>51</v>
      </c>
      <c r="D24" s="29">
        <v>883.33333333333337</v>
      </c>
      <c r="E24" s="29">
        <v>1200</v>
      </c>
      <c r="F24" s="30">
        <v>1200</v>
      </c>
      <c r="G24" s="31">
        <f t="shared" si="0"/>
        <v>0</v>
      </c>
      <c r="H24" s="32">
        <f t="shared" si="1"/>
        <v>0.35849056603773577</v>
      </c>
    </row>
    <row r="25" spans="1:9" ht="15" customHeight="1">
      <c r="A25" s="33">
        <v>22</v>
      </c>
      <c r="B25" s="34" t="s">
        <v>52</v>
      </c>
      <c r="C25" s="35" t="s">
        <v>53</v>
      </c>
      <c r="D25" s="43">
        <v>895.83333333333337</v>
      </c>
      <c r="E25" s="37">
        <v>1135.7142857142901</v>
      </c>
      <c r="F25" s="38">
        <v>920</v>
      </c>
      <c r="G25" s="39">
        <f t="shared" si="0"/>
        <v>-0.18993710691824212</v>
      </c>
      <c r="H25" s="40">
        <f t="shared" si="1"/>
        <v>2.6976744186046467E-2</v>
      </c>
      <c r="I25" t="s">
        <v>2</v>
      </c>
    </row>
    <row r="26" spans="1:9" ht="15.75">
      <c r="A26" s="26">
        <v>23</v>
      </c>
      <c r="B26" s="44" t="s">
        <v>54</v>
      </c>
      <c r="C26" s="28" t="s">
        <v>55</v>
      </c>
      <c r="D26" s="29">
        <v>1958.3333333333333</v>
      </c>
      <c r="E26" s="29">
        <v>1640</v>
      </c>
      <c r="F26" s="30">
        <v>1808.33</v>
      </c>
      <c r="G26" s="31">
        <f t="shared" si="0"/>
        <v>0.10264024390243898</v>
      </c>
      <c r="H26" s="32">
        <f t="shared" si="1"/>
        <v>-7.6597446808510633E-2</v>
      </c>
    </row>
    <row r="27" spans="1:9" ht="15.75">
      <c r="A27" s="33">
        <v>24</v>
      </c>
      <c r="B27" s="34" t="s">
        <v>56</v>
      </c>
      <c r="C27" s="35" t="s">
        <v>57</v>
      </c>
      <c r="D27" s="43">
        <v>1237.5</v>
      </c>
      <c r="E27" s="43">
        <v>1250</v>
      </c>
      <c r="F27" s="38">
        <v>1130</v>
      </c>
      <c r="G27" s="39">
        <f t="shared" si="0"/>
        <v>-9.6000000000000002E-2</v>
      </c>
      <c r="H27" s="40">
        <f t="shared" si="1"/>
        <v>-8.6868686868686873E-2</v>
      </c>
    </row>
    <row r="28" spans="1:9" ht="15.75">
      <c r="A28" s="26">
        <v>25</v>
      </c>
      <c r="B28" s="44" t="s">
        <v>58</v>
      </c>
      <c r="C28" s="28" t="s">
        <v>59</v>
      </c>
      <c r="D28" s="29">
        <v>771.42857142857144</v>
      </c>
      <c r="E28" s="29">
        <v>985.71428571428601</v>
      </c>
      <c r="F28" s="30">
        <v>862.5</v>
      </c>
      <c r="G28" s="31">
        <f t="shared" si="0"/>
        <v>-0.12500000000000025</v>
      </c>
      <c r="H28" s="32">
        <f t="shared" si="1"/>
        <v>0.11805555555555554</v>
      </c>
    </row>
    <row r="29" spans="1:9" ht="15.75">
      <c r="A29" s="33">
        <v>26</v>
      </c>
      <c r="B29" s="34" t="s">
        <v>58</v>
      </c>
      <c r="C29" s="35" t="s">
        <v>60</v>
      </c>
      <c r="D29" s="43">
        <v>675</v>
      </c>
      <c r="E29" s="43">
        <v>785.71428571428601</v>
      </c>
      <c r="F29" s="38">
        <v>708.33</v>
      </c>
      <c r="G29" s="39">
        <f t="shared" si="0"/>
        <v>-9.8489090909091193E-2</v>
      </c>
      <c r="H29" s="40">
        <f t="shared" si="1"/>
        <v>4.937777777777784E-2</v>
      </c>
    </row>
    <row r="30" spans="1:9" ht="15.75">
      <c r="A30" s="26">
        <v>27</v>
      </c>
      <c r="B30" s="44" t="s">
        <v>61</v>
      </c>
      <c r="C30" s="28" t="s">
        <v>62</v>
      </c>
      <c r="D30" s="29">
        <v>700</v>
      </c>
      <c r="E30" s="29">
        <v>914.28571428571399</v>
      </c>
      <c r="F30" s="30">
        <v>850</v>
      </c>
      <c r="G30" s="31">
        <f t="shared" si="0"/>
        <v>-7.0312499999999709E-2</v>
      </c>
      <c r="H30" s="32">
        <f t="shared" si="1"/>
        <v>0.21428571428571427</v>
      </c>
    </row>
    <row r="31" spans="1:9" ht="15.75">
      <c r="A31" s="33">
        <v>28</v>
      </c>
      <c r="B31" s="34" t="s">
        <v>63</v>
      </c>
      <c r="C31" s="35" t="s">
        <v>64</v>
      </c>
      <c r="D31" s="43">
        <v>837.5</v>
      </c>
      <c r="E31" s="43">
        <v>1150</v>
      </c>
      <c r="F31" s="38">
        <v>960</v>
      </c>
      <c r="G31" s="39">
        <f t="shared" si="0"/>
        <v>-0.16521739130434782</v>
      </c>
      <c r="H31" s="40">
        <f t="shared" si="1"/>
        <v>0.14626865671641792</v>
      </c>
    </row>
    <row r="32" spans="1:9" ht="15.75">
      <c r="A32" s="26">
        <v>29</v>
      </c>
      <c r="B32" s="44" t="s">
        <v>65</v>
      </c>
      <c r="C32" s="28" t="s">
        <v>66</v>
      </c>
      <c r="D32" s="29">
        <v>365</v>
      </c>
      <c r="E32" s="29">
        <v>306.25</v>
      </c>
      <c r="F32" s="30">
        <v>299</v>
      </c>
      <c r="G32" s="31">
        <f t="shared" si="0"/>
        <v>-2.3673469387755101E-2</v>
      </c>
      <c r="H32" s="32">
        <f t="shared" si="1"/>
        <v>-0.18082191780821918</v>
      </c>
      <c r="I32" t="s">
        <v>2</v>
      </c>
    </row>
    <row r="33" spans="1:8" ht="13.5" customHeight="1">
      <c r="A33" s="33">
        <v>30</v>
      </c>
      <c r="B33" s="34" t="s">
        <v>67</v>
      </c>
      <c r="C33" s="35" t="s">
        <v>68</v>
      </c>
      <c r="D33" s="43">
        <v>1766.6666666666667</v>
      </c>
      <c r="E33" s="43">
        <v>1940</v>
      </c>
      <c r="F33" s="38">
        <v>1640</v>
      </c>
      <c r="G33" s="39">
        <f t="shared" si="0"/>
        <v>-0.15463917525773196</v>
      </c>
      <c r="H33" s="40">
        <f t="shared" si="1"/>
        <v>-7.1698113207547209E-2</v>
      </c>
    </row>
    <row r="34" spans="1:8" ht="15.75">
      <c r="A34" s="26">
        <v>31</v>
      </c>
      <c r="B34" s="44" t="s">
        <v>69</v>
      </c>
      <c r="C34" s="28" t="s">
        <v>70</v>
      </c>
      <c r="D34" s="29">
        <v>1790</v>
      </c>
      <c r="E34" s="46">
        <v>2207.1428571428601</v>
      </c>
      <c r="F34" s="30">
        <v>2362.5</v>
      </c>
      <c r="G34" s="42">
        <f t="shared" si="0"/>
        <v>7.0388349514561688E-2</v>
      </c>
      <c r="H34" s="50">
        <f t="shared" si="1"/>
        <v>0.31983240223463688</v>
      </c>
    </row>
    <row r="35" spans="1:8" ht="15.75">
      <c r="A35" s="33">
        <v>32</v>
      </c>
      <c r="B35" s="34" t="s">
        <v>71</v>
      </c>
      <c r="C35" s="35" t="s">
        <v>72</v>
      </c>
      <c r="D35" s="43">
        <v>450</v>
      </c>
      <c r="E35" s="43">
        <v>500</v>
      </c>
      <c r="F35" s="38">
        <v>0</v>
      </c>
      <c r="G35" s="39"/>
      <c r="H35" s="40"/>
    </row>
    <row r="36" spans="1:8" ht="15.75">
      <c r="A36" s="51" t="s">
        <v>73</v>
      </c>
      <c r="B36" s="51"/>
      <c r="C36" s="51"/>
      <c r="D36" s="51"/>
      <c r="E36" s="52"/>
      <c r="F36" s="52"/>
      <c r="G36" s="53"/>
      <c r="H36" s="53"/>
    </row>
  </sheetData>
  <mergeCells count="5">
    <mergeCell ref="A1:H1"/>
    <mergeCell ref="A2:C2"/>
    <mergeCell ref="E2:F2"/>
    <mergeCell ref="G2:H2"/>
    <mergeCell ref="A3:B3"/>
  </mergeCells>
  <pageMargins left="0.2" right="0.2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topLeftCell="A12" workbookViewId="0">
      <selection activeCell="F34" sqref="F34"/>
    </sheetView>
  </sheetViews>
  <sheetFormatPr defaultColWidth="9"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1" ht="16.5">
      <c r="A1" s="71" t="s">
        <v>74</v>
      </c>
      <c r="B1" s="72"/>
      <c r="C1" s="72"/>
      <c r="D1" s="72"/>
      <c r="E1" s="72"/>
      <c r="F1" s="72"/>
      <c r="G1" s="72"/>
      <c r="H1" s="72"/>
    </row>
    <row r="2" spans="1:11" ht="57" customHeight="1">
      <c r="A2" s="73" t="s">
        <v>1</v>
      </c>
      <c r="B2" s="74"/>
      <c r="C2" s="75"/>
      <c r="D2" s="1">
        <v>2025</v>
      </c>
      <c r="E2" s="76">
        <v>2026</v>
      </c>
      <c r="F2" s="76"/>
      <c r="G2" s="77" t="s">
        <v>93</v>
      </c>
      <c r="H2" s="77"/>
      <c r="I2" t="s">
        <v>2</v>
      </c>
    </row>
    <row r="3" spans="1:11" ht="32.25">
      <c r="A3" s="78" t="s">
        <v>3</v>
      </c>
      <c r="B3" s="79"/>
      <c r="C3" s="2" t="s">
        <v>4</v>
      </c>
      <c r="D3" s="3" t="s">
        <v>92</v>
      </c>
      <c r="E3" s="3" t="s">
        <v>6</v>
      </c>
      <c r="F3" s="3" t="s">
        <v>92</v>
      </c>
      <c r="G3" s="4" t="s">
        <v>7</v>
      </c>
      <c r="H3" s="4" t="s">
        <v>8</v>
      </c>
      <c r="K3" s="58" t="s">
        <v>2</v>
      </c>
    </row>
    <row r="4" spans="1:11" ht="15.75">
      <c r="A4" s="5">
        <v>1</v>
      </c>
      <c r="B4" s="6" t="s">
        <v>9</v>
      </c>
      <c r="C4" s="7" t="s">
        <v>75</v>
      </c>
      <c r="D4" s="54">
        <v>3100</v>
      </c>
      <c r="E4" s="54">
        <v>4095</v>
      </c>
      <c r="F4" s="59">
        <v>3816</v>
      </c>
      <c r="G4" s="8">
        <f>(F4-E4)/E4</f>
        <v>-6.8131868131868126E-2</v>
      </c>
      <c r="H4" s="8">
        <f t="shared" ref="H4:H13" si="0">+(F4-D4)/D4</f>
        <v>0.23096774193548386</v>
      </c>
    </row>
    <row r="5" spans="1:11" ht="15.75">
      <c r="A5" s="9">
        <v>2</v>
      </c>
      <c r="B5" s="10" t="s">
        <v>11</v>
      </c>
      <c r="C5" s="11" t="s">
        <v>12</v>
      </c>
      <c r="D5" s="55">
        <v>2106.67</v>
      </c>
      <c r="E5" s="55">
        <v>2612</v>
      </c>
      <c r="F5" s="60">
        <v>2336</v>
      </c>
      <c r="G5" s="12">
        <f t="shared" ref="G5:G13" si="1">(F5-E5)/E5</f>
        <v>-0.10566615620214395</v>
      </c>
      <c r="H5" s="12">
        <f t="shared" si="0"/>
        <v>0.10885900496992881</v>
      </c>
      <c r="I5" t="s">
        <v>2</v>
      </c>
    </row>
    <row r="6" spans="1:11" ht="15.75">
      <c r="A6" s="5">
        <v>3</v>
      </c>
      <c r="B6" s="6" t="s">
        <v>14</v>
      </c>
      <c r="C6" s="7" t="s">
        <v>76</v>
      </c>
      <c r="D6" s="54">
        <v>2280</v>
      </c>
      <c r="E6" s="54">
        <v>2436</v>
      </c>
      <c r="F6" s="59">
        <v>2340</v>
      </c>
      <c r="G6" s="8">
        <f t="shared" si="1"/>
        <v>-3.9408866995073892E-2</v>
      </c>
      <c r="H6" s="8">
        <f t="shared" si="0"/>
        <v>2.6315789473684209E-2</v>
      </c>
    </row>
    <row r="7" spans="1:11" ht="15.75">
      <c r="A7" s="9">
        <v>4</v>
      </c>
      <c r="B7" s="10" t="s">
        <v>18</v>
      </c>
      <c r="C7" s="11" t="s">
        <v>19</v>
      </c>
      <c r="D7" s="55">
        <v>2513.33</v>
      </c>
      <c r="E7" s="55">
        <v>3170</v>
      </c>
      <c r="F7" s="60">
        <v>3013.33</v>
      </c>
      <c r="G7" s="12">
        <f t="shared" si="1"/>
        <v>-4.9422712933753964E-2</v>
      </c>
      <c r="H7" s="12">
        <f t="shared" si="0"/>
        <v>0.19893925588760727</v>
      </c>
    </row>
    <row r="8" spans="1:11" ht="15.75">
      <c r="A8" s="5">
        <v>5</v>
      </c>
      <c r="B8" s="6" t="s">
        <v>20</v>
      </c>
      <c r="C8" s="7" t="s">
        <v>21</v>
      </c>
      <c r="D8" s="54">
        <v>1180</v>
      </c>
      <c r="E8" s="54">
        <v>1560</v>
      </c>
      <c r="F8" s="59">
        <v>1570</v>
      </c>
      <c r="G8" s="8">
        <f t="shared" si="1"/>
        <v>6.41025641025641E-3</v>
      </c>
      <c r="H8" s="8">
        <f t="shared" si="0"/>
        <v>0.33050847457627119</v>
      </c>
    </row>
    <row r="9" spans="1:11" ht="15.75">
      <c r="A9" s="9">
        <v>6</v>
      </c>
      <c r="B9" s="10" t="s">
        <v>22</v>
      </c>
      <c r="C9" s="11" t="s">
        <v>23</v>
      </c>
      <c r="D9" s="55">
        <v>2120</v>
      </c>
      <c r="E9" s="55">
        <v>2345</v>
      </c>
      <c r="F9" s="60">
        <v>2380</v>
      </c>
      <c r="G9" s="12">
        <f t="shared" si="1"/>
        <v>1.4925373134328358E-2</v>
      </c>
      <c r="H9" s="12">
        <f t="shared" si="0"/>
        <v>0.12264150943396226</v>
      </c>
    </row>
    <row r="10" spans="1:11" ht="15.75">
      <c r="A10" s="5">
        <v>7</v>
      </c>
      <c r="B10" s="6" t="s">
        <v>24</v>
      </c>
      <c r="C10" s="7" t="s">
        <v>25</v>
      </c>
      <c r="D10" s="54">
        <v>653.33000000000004</v>
      </c>
      <c r="E10" s="54">
        <v>790</v>
      </c>
      <c r="F10" s="59">
        <v>780</v>
      </c>
      <c r="G10" s="8">
        <f t="shared" si="1"/>
        <v>-1.2658227848101266E-2</v>
      </c>
      <c r="H10" s="8">
        <f t="shared" si="0"/>
        <v>0.19388364226348087</v>
      </c>
    </row>
    <row r="11" spans="1:11" ht="15.75">
      <c r="A11" s="9">
        <v>8</v>
      </c>
      <c r="B11" s="10" t="s">
        <v>26</v>
      </c>
      <c r="C11" s="11" t="s">
        <v>77</v>
      </c>
      <c r="D11" s="55">
        <v>2010</v>
      </c>
      <c r="E11" s="55">
        <v>2110</v>
      </c>
      <c r="F11" s="60">
        <v>2060</v>
      </c>
      <c r="G11" s="12">
        <f t="shared" si="1"/>
        <v>-2.3696682464454975E-2</v>
      </c>
      <c r="H11" s="12">
        <f t="shared" si="0"/>
        <v>2.4875621890547265E-2</v>
      </c>
    </row>
    <row r="12" spans="1:11" ht="15.75">
      <c r="A12" s="5">
        <v>9</v>
      </c>
      <c r="B12" s="6" t="s">
        <v>28</v>
      </c>
      <c r="C12" s="7" t="s">
        <v>29</v>
      </c>
      <c r="D12" s="54">
        <v>1230</v>
      </c>
      <c r="E12" s="56">
        <v>1260</v>
      </c>
      <c r="F12" s="61">
        <v>1204</v>
      </c>
      <c r="G12" s="8">
        <f t="shared" si="1"/>
        <v>-4.4444444444444446E-2</v>
      </c>
      <c r="H12" s="8">
        <f t="shared" si="0"/>
        <v>-2.113821138211382E-2</v>
      </c>
    </row>
    <row r="13" spans="1:11" ht="15.75">
      <c r="A13" s="9">
        <v>10</v>
      </c>
      <c r="B13" s="10" t="s">
        <v>30</v>
      </c>
      <c r="C13" s="11" t="s">
        <v>78</v>
      </c>
      <c r="D13" s="55">
        <v>1020</v>
      </c>
      <c r="E13" s="55">
        <v>1430</v>
      </c>
      <c r="F13" s="60">
        <v>1340</v>
      </c>
      <c r="G13" s="12">
        <f t="shared" si="1"/>
        <v>-6.2937062937062943E-2</v>
      </c>
      <c r="H13" s="12">
        <f t="shared" si="0"/>
        <v>0.31372549019607843</v>
      </c>
    </row>
    <row r="14" spans="1:11" ht="15.75">
      <c r="A14" s="5">
        <v>11</v>
      </c>
      <c r="B14" s="6" t="s">
        <v>32</v>
      </c>
      <c r="C14" s="7" t="s">
        <v>33</v>
      </c>
      <c r="D14" s="56">
        <v>420</v>
      </c>
      <c r="E14" s="54"/>
      <c r="F14" s="59"/>
      <c r="G14" s="8"/>
      <c r="H14" s="8"/>
    </row>
    <row r="15" spans="1:11" ht="15.75">
      <c r="A15" s="9">
        <v>12</v>
      </c>
      <c r="B15" s="10" t="s">
        <v>34</v>
      </c>
      <c r="C15" s="11" t="s">
        <v>35</v>
      </c>
      <c r="D15" s="55">
        <v>720</v>
      </c>
      <c r="E15" s="55">
        <v>740</v>
      </c>
      <c r="F15" s="60">
        <v>766.67</v>
      </c>
      <c r="G15" s="12">
        <f t="shared" ref="G15" si="2">(F15-E15)/E15</f>
        <v>3.6040540540540483E-2</v>
      </c>
      <c r="H15" s="12">
        <f t="shared" ref="H15" si="3">+(F15-D15)/D15</f>
        <v>6.4819444444444388E-2</v>
      </c>
    </row>
    <row r="16" spans="1:11" ht="15.75">
      <c r="A16" s="5">
        <v>13</v>
      </c>
      <c r="B16" s="6" t="s">
        <v>36</v>
      </c>
      <c r="C16" s="7" t="s">
        <v>79</v>
      </c>
      <c r="D16" s="54">
        <v>566.66999999999996</v>
      </c>
      <c r="E16" s="54">
        <v>640</v>
      </c>
      <c r="F16" s="59"/>
      <c r="G16" s="8"/>
      <c r="H16" s="8"/>
    </row>
    <row r="17" spans="1:8" ht="15.75">
      <c r="A17" s="9">
        <v>14</v>
      </c>
      <c r="B17" s="13" t="s">
        <v>38</v>
      </c>
      <c r="C17" s="11" t="s">
        <v>80</v>
      </c>
      <c r="D17" s="55">
        <v>2275</v>
      </c>
      <c r="E17" s="55">
        <v>2785</v>
      </c>
      <c r="F17" s="60">
        <v>2916</v>
      </c>
      <c r="G17" s="12">
        <f t="shared" ref="G17:G25" si="4">(F17-E17)/E17</f>
        <v>4.7037701974865349E-2</v>
      </c>
      <c r="H17" s="12">
        <f t="shared" ref="H17:H24" si="5">+(F17-D17)/D17</f>
        <v>0.28175824175824177</v>
      </c>
    </row>
    <row r="18" spans="1:8" ht="15.75">
      <c r="A18" s="5">
        <v>15</v>
      </c>
      <c r="B18" s="6" t="s">
        <v>40</v>
      </c>
      <c r="C18" s="7" t="s">
        <v>41</v>
      </c>
      <c r="D18" s="54">
        <v>2690</v>
      </c>
      <c r="E18" s="54">
        <v>3540</v>
      </c>
      <c r="F18" s="59">
        <v>3340</v>
      </c>
      <c r="G18" s="8">
        <f t="shared" si="4"/>
        <v>-5.6497175141242938E-2</v>
      </c>
      <c r="H18" s="8">
        <f t="shared" si="5"/>
        <v>0.24163568773234201</v>
      </c>
    </row>
    <row r="19" spans="1:8" ht="15.75">
      <c r="A19" s="9">
        <v>16</v>
      </c>
      <c r="B19" s="10" t="s">
        <v>42</v>
      </c>
      <c r="C19" s="11" t="s">
        <v>81</v>
      </c>
      <c r="D19" s="55">
        <v>970</v>
      </c>
      <c r="E19" s="55">
        <v>1315</v>
      </c>
      <c r="F19" s="60">
        <v>1250</v>
      </c>
      <c r="G19" s="12">
        <f t="shared" si="4"/>
        <v>-4.9429657794676805E-2</v>
      </c>
      <c r="H19" s="12">
        <f t="shared" si="5"/>
        <v>0.28865979381443296</v>
      </c>
    </row>
    <row r="20" spans="1:8" ht="15.75">
      <c r="A20" s="5">
        <v>17</v>
      </c>
      <c r="B20" s="6" t="s">
        <v>44</v>
      </c>
      <c r="C20" s="7" t="s">
        <v>45</v>
      </c>
      <c r="D20" s="54">
        <v>1066.67</v>
      </c>
      <c r="E20" s="54">
        <v>1320</v>
      </c>
      <c r="F20" s="59">
        <v>1260</v>
      </c>
      <c r="G20" s="8">
        <f t="shared" si="4"/>
        <v>-4.5454545454545456E-2</v>
      </c>
      <c r="H20" s="8">
        <f t="shared" si="5"/>
        <v>0.18124630860528554</v>
      </c>
    </row>
    <row r="21" spans="1:8" ht="15.75">
      <c r="A21" s="9">
        <v>18</v>
      </c>
      <c r="B21" s="10" t="s">
        <v>46</v>
      </c>
      <c r="C21" s="14" t="s">
        <v>47</v>
      </c>
      <c r="D21" s="55">
        <v>1720</v>
      </c>
      <c r="E21" s="55">
        <v>1880</v>
      </c>
      <c r="F21" s="60">
        <v>1790</v>
      </c>
      <c r="G21" s="12">
        <f t="shared" si="4"/>
        <v>-4.7872340425531915E-2</v>
      </c>
      <c r="H21" s="12">
        <f t="shared" si="5"/>
        <v>4.0697674418604654E-2</v>
      </c>
    </row>
    <row r="22" spans="1:8" ht="15.75">
      <c r="A22" s="5">
        <v>19</v>
      </c>
      <c r="B22" s="6" t="s">
        <v>48</v>
      </c>
      <c r="C22" s="7" t="s">
        <v>49</v>
      </c>
      <c r="D22" s="54">
        <v>1133.33</v>
      </c>
      <c r="E22" s="54">
        <v>1420</v>
      </c>
      <c r="F22" s="59">
        <v>1310</v>
      </c>
      <c r="G22" s="8">
        <f t="shared" si="4"/>
        <v>-7.746478873239436E-2</v>
      </c>
      <c r="H22" s="8">
        <f t="shared" si="5"/>
        <v>0.1558857526051548</v>
      </c>
    </row>
    <row r="23" spans="1:8" ht="15.75">
      <c r="A23" s="9">
        <v>20</v>
      </c>
      <c r="B23" s="10" t="s">
        <v>50</v>
      </c>
      <c r="C23" s="11" t="s">
        <v>82</v>
      </c>
      <c r="D23" s="55">
        <v>1280</v>
      </c>
      <c r="E23" s="55">
        <v>1680</v>
      </c>
      <c r="F23" s="60">
        <v>1570</v>
      </c>
      <c r="G23" s="12">
        <f t="shared" si="4"/>
        <v>-6.5476190476190479E-2</v>
      </c>
      <c r="H23" s="12">
        <f t="shared" si="5"/>
        <v>0.2265625</v>
      </c>
    </row>
    <row r="24" spans="1:8" ht="15.75">
      <c r="A24" s="5">
        <v>21</v>
      </c>
      <c r="B24" s="6" t="s">
        <v>52</v>
      </c>
      <c r="C24" s="7" t="s">
        <v>53</v>
      </c>
      <c r="D24" s="54">
        <v>1200</v>
      </c>
      <c r="E24" s="54"/>
      <c r="F24" s="59">
        <v>1505</v>
      </c>
      <c r="G24" s="8"/>
      <c r="H24" s="8">
        <f t="shared" si="5"/>
        <v>0.25416666666666665</v>
      </c>
    </row>
    <row r="25" spans="1:8" ht="15.75">
      <c r="A25" s="9">
        <v>22</v>
      </c>
      <c r="B25" s="10" t="s">
        <v>54</v>
      </c>
      <c r="C25" s="11" t="s">
        <v>83</v>
      </c>
      <c r="D25" s="55">
        <v>2200</v>
      </c>
      <c r="E25" s="55">
        <v>2160</v>
      </c>
      <c r="F25" s="60">
        <v>2190</v>
      </c>
      <c r="G25" s="12">
        <f t="shared" si="4"/>
        <v>1.3888888888888888E-2</v>
      </c>
      <c r="H25" s="12">
        <f>+(F25-D25)/D25</f>
        <v>-4.5454545454545452E-3</v>
      </c>
    </row>
    <row r="26" spans="1:8" ht="15.75">
      <c r="A26" s="5">
        <v>23</v>
      </c>
      <c r="B26" s="6" t="s">
        <v>56</v>
      </c>
      <c r="C26" s="7" t="s">
        <v>57</v>
      </c>
      <c r="D26" s="54">
        <v>2170</v>
      </c>
      <c r="E26" s="54">
        <v>2580</v>
      </c>
      <c r="F26" s="59">
        <v>2490</v>
      </c>
      <c r="G26" s="8">
        <f t="shared" ref="G26:G32" si="6">(F26-E26)/E26</f>
        <v>-3.4883720930232558E-2</v>
      </c>
      <c r="H26" s="8">
        <f t="shared" ref="H26:H32" si="7">+(F26-D26)/D26</f>
        <v>0.14746543778801843</v>
      </c>
    </row>
    <row r="27" spans="1:8" ht="15.75">
      <c r="A27" s="9">
        <v>24</v>
      </c>
      <c r="B27" s="10" t="s">
        <v>58</v>
      </c>
      <c r="C27" s="11" t="s">
        <v>84</v>
      </c>
      <c r="D27" s="55">
        <v>920</v>
      </c>
      <c r="E27" s="55">
        <v>1140</v>
      </c>
      <c r="F27" s="60">
        <v>997.5</v>
      </c>
      <c r="G27" s="12">
        <f t="shared" si="6"/>
        <v>-0.125</v>
      </c>
      <c r="H27" s="12">
        <f t="shared" si="7"/>
        <v>8.4239130434782608E-2</v>
      </c>
    </row>
    <row r="28" spans="1:8" ht="15.75">
      <c r="A28" s="5">
        <v>25</v>
      </c>
      <c r="B28" s="6" t="s">
        <v>61</v>
      </c>
      <c r="C28" s="7" t="s">
        <v>85</v>
      </c>
      <c r="D28" s="54">
        <v>970</v>
      </c>
      <c r="E28" s="54">
        <v>1360</v>
      </c>
      <c r="F28" s="59">
        <v>1320</v>
      </c>
      <c r="G28" s="8">
        <f t="shared" si="6"/>
        <v>-2.9411764705882353E-2</v>
      </c>
      <c r="H28" s="8">
        <f t="shared" si="7"/>
        <v>0.36082474226804123</v>
      </c>
    </row>
    <row r="29" spans="1:8" ht="15.75">
      <c r="A29" s="9">
        <v>26</v>
      </c>
      <c r="B29" s="10" t="s">
        <v>63</v>
      </c>
      <c r="C29" s="11" t="s">
        <v>86</v>
      </c>
      <c r="D29" s="55">
        <v>1186.67</v>
      </c>
      <c r="E29" s="55">
        <v>1520</v>
      </c>
      <c r="F29" s="60">
        <v>1360</v>
      </c>
      <c r="G29" s="12">
        <f t="shared" si="6"/>
        <v>-0.10526315789473684</v>
      </c>
      <c r="H29" s="12">
        <f t="shared" si="7"/>
        <v>0.1460641964488863</v>
      </c>
    </row>
    <row r="30" spans="1:8" ht="15.75">
      <c r="A30" s="5">
        <v>27</v>
      </c>
      <c r="B30" s="6" t="s">
        <v>65</v>
      </c>
      <c r="C30" s="7" t="s">
        <v>66</v>
      </c>
      <c r="D30" s="54">
        <v>435</v>
      </c>
      <c r="E30" s="54">
        <v>480</v>
      </c>
      <c r="F30" s="59">
        <v>470</v>
      </c>
      <c r="G30" s="8">
        <f t="shared" si="6"/>
        <v>-2.0833333333333332E-2</v>
      </c>
      <c r="H30" s="8">
        <f t="shared" si="7"/>
        <v>8.0459770114942528E-2</v>
      </c>
    </row>
    <row r="31" spans="1:8" ht="15.75">
      <c r="A31" s="9">
        <v>28</v>
      </c>
      <c r="B31" s="10" t="s">
        <v>67</v>
      </c>
      <c r="C31" s="11" t="s">
        <v>87</v>
      </c>
      <c r="D31" s="55">
        <v>2160</v>
      </c>
      <c r="E31" s="55">
        <v>2200</v>
      </c>
      <c r="F31" s="60">
        <v>2210</v>
      </c>
      <c r="G31" s="12">
        <f t="shared" si="6"/>
        <v>4.5454545454545452E-3</v>
      </c>
      <c r="H31" s="12">
        <f t="shared" si="7"/>
        <v>2.3148148148148147E-2</v>
      </c>
    </row>
    <row r="32" spans="1:8" ht="15.75">
      <c r="A32" s="5">
        <v>29</v>
      </c>
      <c r="B32" s="6" t="s">
        <v>88</v>
      </c>
      <c r="C32" s="7" t="s">
        <v>70</v>
      </c>
      <c r="D32" s="54">
        <v>2670</v>
      </c>
      <c r="E32" s="57">
        <v>3190</v>
      </c>
      <c r="F32" s="62">
        <v>3190</v>
      </c>
      <c r="G32" s="8">
        <f t="shared" si="6"/>
        <v>0</v>
      </c>
      <c r="H32" s="8">
        <f t="shared" si="7"/>
        <v>0.19475655430711611</v>
      </c>
    </row>
    <row r="33" spans="1:9" ht="15.75">
      <c r="A33" s="15">
        <v>30</v>
      </c>
      <c r="B33" s="16" t="s">
        <v>71</v>
      </c>
      <c r="C33" s="17" t="s">
        <v>89</v>
      </c>
      <c r="D33" s="55">
        <v>960</v>
      </c>
      <c r="E33" s="55">
        <v>1020</v>
      </c>
      <c r="F33" s="60">
        <v>990</v>
      </c>
      <c r="G33" s="12">
        <f t="shared" ref="G33" si="8">(F33-E33)/E33</f>
        <v>-2.9411764705882353E-2</v>
      </c>
      <c r="H33" s="12">
        <f t="shared" ref="H33" si="9">+(F33-D33)/D33</f>
        <v>3.125E-2</v>
      </c>
    </row>
    <row r="34" spans="1:9">
      <c r="A34" s="18" t="s">
        <v>90</v>
      </c>
      <c r="B34" s="18"/>
      <c r="C34" s="18"/>
      <c r="D34" s="18"/>
      <c r="E34" s="18"/>
      <c r="F34" s="18"/>
      <c r="G34" s="18"/>
      <c r="H34" s="19"/>
    </row>
    <row r="35" spans="1:9">
      <c r="A35" s="18" t="s">
        <v>91</v>
      </c>
      <c r="B35" s="18"/>
      <c r="C35" s="18"/>
      <c r="D35" s="20"/>
      <c r="E35" s="18"/>
      <c r="F35" s="18"/>
      <c r="G35" s="18"/>
      <c r="H35" s="19"/>
    </row>
    <row r="36" spans="1:9">
      <c r="H36" t="s">
        <v>2</v>
      </c>
    </row>
    <row r="37" spans="1:9">
      <c r="H37" t="s">
        <v>2</v>
      </c>
      <c r="I37" t="s">
        <v>2</v>
      </c>
    </row>
  </sheetData>
  <mergeCells count="5">
    <mergeCell ref="A1:H1"/>
    <mergeCell ref="A2:C2"/>
    <mergeCell ref="E2:F2"/>
    <mergeCell ref="G2:H2"/>
    <mergeCell ref="A3:B3"/>
  </mergeCells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Ruwani</cp:lastModifiedBy>
  <cp:lastPrinted>2026-01-13T03:39:00Z</cp:lastPrinted>
  <dcterms:created xsi:type="dcterms:W3CDTF">2021-06-15T08:30:00Z</dcterms:created>
  <dcterms:modified xsi:type="dcterms:W3CDTF">2026-03-16T05:03:54Z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70E667A655E14F4AA865D75F9D3A4CDC_13</vt:lpwstr>
  </property>
  <property fmtid="{D5CDD505-2E9C-101B-9397-08002B2CF9AE}" pid="3" name="KSOProductBuildVer">
    <vt:lpwstr>1033-12.2.0.23196</vt:lpwstr>
  </property>
</Properties>
</file>