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16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96" l="1"/>
  <c r="G14" i="96"/>
  <c r="G4" i="96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4" i="96"/>
  <c r="G24" i="96" l="1"/>
  <c r="H16" i="96"/>
  <c r="G13" i="96"/>
  <c r="H24" i="96" l="1"/>
  <c r="G15" i="96"/>
  <c r="H32" i="96" l="1"/>
  <c r="G32" i="96"/>
  <c r="H31" i="96"/>
  <c r="G31" i="96"/>
  <c r="H30" i="96"/>
  <c r="G30" i="96"/>
  <c r="H29" i="96"/>
  <c r="G29" i="96"/>
  <c r="H28" i="96"/>
  <c r="G28" i="96"/>
  <c r="H27" i="96"/>
  <c r="G27" i="96"/>
  <c r="H26" i="96"/>
  <c r="G26" i="96"/>
  <c r="H25" i="96"/>
  <c r="G25" i="96"/>
  <c r="H23" i="96"/>
  <c r="G23" i="96"/>
  <c r="H22" i="96"/>
  <c r="G22" i="96"/>
  <c r="H21" i="96"/>
  <c r="G21" i="96"/>
  <c r="H20" i="96"/>
  <c r="G20" i="96"/>
  <c r="H19" i="96"/>
  <c r="G19" i="96"/>
  <c r="H18" i="96"/>
  <c r="G18" i="96"/>
  <c r="H17" i="96"/>
  <c r="G17" i="96"/>
  <c r="H13" i="96"/>
  <c r="H12" i="96"/>
  <c r="G12" i="96"/>
  <c r="H11" i="96"/>
  <c r="G11" i="96"/>
  <c r="H10" i="96"/>
  <c r="G10" i="96"/>
  <c r="H9" i="96"/>
  <c r="G9" i="96"/>
  <c r="H8" i="96"/>
  <c r="G8" i="96"/>
  <c r="H7" i="96"/>
  <c r="G7" i="96"/>
  <c r="H6" i="96"/>
  <c r="G6" i="96"/>
  <c r="H5" i="96"/>
  <c r="G5" i="96"/>
</calcChain>
</file>

<file path=xl/sharedStrings.xml><?xml version="1.0" encoding="utf-8"?>
<sst xmlns="http://schemas.openxmlformats.org/spreadsheetml/2006/main" count="160" uniqueCount="96">
  <si>
    <t xml:space="preserve">Table  1 :  Change in  Wholesale  Prices at Peliyagoda Fish Market (Rs/Kg) </t>
  </si>
  <si>
    <t>Variety</t>
  </si>
  <si>
    <t xml:space="preserve"> </t>
  </si>
  <si>
    <t>Sinhala Name</t>
  </si>
  <si>
    <t>Common Name</t>
  </si>
  <si>
    <t xml:space="preserve">Last week </t>
  </si>
  <si>
    <t>Last Year</t>
  </si>
  <si>
    <t>තෝරා</t>
  </si>
  <si>
    <t>Seer (Ni-L)</t>
  </si>
  <si>
    <t>පරව් (ලොකු)</t>
  </si>
  <si>
    <t>Trevally (L)</t>
  </si>
  <si>
    <t xml:space="preserve">  </t>
  </si>
  <si>
    <t>ගල්මාළු (ලොකු)</t>
  </si>
  <si>
    <t>Rock fish (L)</t>
  </si>
  <si>
    <t>ගල්මාළු (පොඩි)</t>
  </si>
  <si>
    <t>Rock fish (S)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</si>
  <si>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</si>
  <si>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</si>
  <si>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</si>
  <si>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</si>
  <si>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</si>
  <si>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</si>
  <si>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</si>
  <si>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</si>
  <si>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</si>
  <si>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Sharks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</si>
  <si>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</si>
  <si>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</si>
  <si>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</si>
  <si>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</si>
  <si>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</si>
  <si>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</si>
  <si>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</si>
  <si>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</si>
  <si>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</si>
  <si>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Anchovy</t>
  </si>
  <si>
    <t>ඉස්සා (M)</t>
  </si>
  <si>
    <t>Prawns (M) 3"</t>
  </si>
  <si>
    <t xml:space="preserve"> කොප්පරා</t>
  </si>
  <si>
    <t>Marlins</t>
  </si>
  <si>
    <t>අලගොඩුවා</t>
  </si>
  <si>
    <t>Frigate tuna(L)</t>
  </si>
  <si>
    <t>ඇටවල්ලා</t>
  </si>
  <si>
    <t>Kawakawa</t>
  </si>
  <si>
    <t>ඇටිස්සා</t>
  </si>
  <si>
    <t>Red Bream(L)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</si>
  <si>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</si>
  <si>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</si>
  <si>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</si>
  <si>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</si>
  <si>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</si>
  <si>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</si>
  <si>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</si>
  <si>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Anchovies</t>
  </si>
  <si>
    <t>ජීලාවා</t>
  </si>
  <si>
    <t>Barracuda(L)</t>
  </si>
  <si>
    <t>ලින්නා</t>
  </si>
  <si>
    <t>Indian Scad(L)</t>
  </si>
  <si>
    <t>Indian Scad(S)</t>
  </si>
  <si>
    <t>ලේන පරව්</t>
  </si>
  <si>
    <t>Rainbow Runner</t>
  </si>
  <si>
    <t>සුද්දා</t>
  </si>
  <si>
    <t>Threadfin  Bream</t>
  </si>
  <si>
    <t>සූඩයා</t>
  </si>
  <si>
    <t>White Sardinella</t>
  </si>
  <si>
    <t>දැල්ලා</t>
  </si>
  <si>
    <t>Squids /Cuttle fish(Peeli)</t>
  </si>
  <si>
    <t>කකුළුවා(L)</t>
  </si>
  <si>
    <t>Sea Crabs(L)</t>
  </si>
  <si>
    <t>තිලාපියා</t>
  </si>
  <si>
    <t>Tilapia (M)</t>
  </si>
  <si>
    <t>Abbreviations :  L - Large, M - Medium, S - Small</t>
  </si>
  <si>
    <t xml:space="preserve">Table 2:  Change in Consumer Prices at Selected Markets  - (Rs/Kg) </t>
  </si>
  <si>
    <t>Seer</t>
  </si>
  <si>
    <t>Rock Fish (L)</t>
  </si>
  <si>
    <t>Shark</t>
  </si>
  <si>
    <t>Indian mackerel</t>
  </si>
  <si>
    <t>Anchovies</t>
  </si>
  <si>
    <t>Prawns (M)</t>
  </si>
  <si>
    <t>Frigate tuna</t>
  </si>
  <si>
    <t>Ginnati paraw</t>
  </si>
  <si>
    <t>Indian Anchovy</t>
  </si>
  <si>
    <t>Indian Scade</t>
  </si>
  <si>
    <t>Rainbow runner</t>
  </si>
  <si>
    <t>Threadfin bream</t>
  </si>
  <si>
    <t>Cuttle fish</t>
  </si>
  <si>
    <t>කකුළුවා</t>
  </si>
  <si>
    <t>Thilapia (M)</t>
  </si>
  <si>
    <t>Maharagama and Dematagoda fish markets.</t>
  </si>
  <si>
    <t>2nd week of Mar.</t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</si>
  <si>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Mar.</t>
    </r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</si>
  <si>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</si>
  <si>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3rd week of Mar.</t>
  </si>
  <si>
    <t>% Change   compared to:3rd week of Mar. 2026</t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</si>
  <si>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rgb="FF000000"/>
        <rFont val="Calibri"/>
        <family val="2"/>
      </rPr>
      <t xml:space="preserve"> week of Mar.</t>
    </r>
  </si>
  <si>
    <r>
      <t>% Change   compared to:3</t>
    </r>
    <r>
      <rPr>
        <b/>
        <vertAlign val="superscript"/>
        <sz val="11"/>
        <color rgb="FF000000"/>
        <rFont val="Times New Roman"/>
        <family val="1"/>
      </rPr>
      <t>rd</t>
    </r>
    <r>
      <rPr>
        <b/>
        <sz val="11"/>
        <color rgb="FF000000"/>
        <rFont val="Times New Roman"/>
        <family val="1"/>
      </rPr>
      <t>. week of Mar.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</si>
</sst>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1"/>
      <name val="Calisto MT"/>
      <family val="1"/>
    </font>
    <font>
      <b/>
      <sz val="11"/>
      <color indexed="8"/>
      <name val="Calibri"/>
      <family val="2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i/>
      <sz val="11"/>
      <color theme="1"/>
      <name val="Calisto MT"/>
      <family val="1"/>
    </font>
    <font>
      <i/>
      <sz val="11"/>
      <color theme="0"/>
      <name val="Calisto MT"/>
      <family val="1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Calisto MT"/>
      <family val="1"/>
    </font>
    <font>
      <sz val="11"/>
      <name val="Calibri"/>
      <family val="2"/>
      <scheme val="minor"/>
    </font>
    <font>
      <sz val="11"/>
      <name val="Calisto MT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Iskoola Pota"/>
      <family val="1"/>
    </font>
    <font>
      <sz val="11"/>
      <color indexed="8"/>
      <name val="Times New Roman"/>
      <family val="1"/>
    </font>
    <font>
      <sz val="11"/>
      <name val="Calibri "/>
      <charset val="134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9" fontId="19" fillId="0" borderId="0" applyFont="0" applyFill="0" applyBorder="0" applyAlignment="0" applyProtection="0"/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72">
    <xf numFmtId="0" fontId="0" fillId="0" borderId="0" xfId="0"/>
    <xf numFmtId="0" fontId="4" fillId="4" borderId="6" xfId="2" applyFont="1" applyFill="1" applyBorder="1" applyAlignment="1">
      <alignment horizontal="center" vertical="center"/>
    </xf>
    <xf numFmtId="0" fontId="5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6" fillId="3" borderId="6" xfId="0" applyFont="1" applyFill="1" applyBorder="1"/>
    <xf numFmtId="0" fontId="7" fillId="3" borderId="6" xfId="0" applyFont="1" applyFill="1" applyBorder="1"/>
    <xf numFmtId="0" fontId="6" fillId="3" borderId="12" xfId="0" applyFont="1" applyFill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0" fontId="3" fillId="5" borderId="6" xfId="0" applyFont="1" applyFill="1" applyBorder="1" applyAlignment="1">
      <alignment horizontal="center" vertical="center" wrapText="1"/>
    </xf>
    <xf numFmtId="2" fontId="11" fillId="0" borderId="6" xfId="0" applyNumberFormat="1" applyFont="1" applyBorder="1"/>
    <xf numFmtId="2" fontId="12" fillId="6" borderId="6" xfId="0" applyNumberFormat="1" applyFont="1" applyFill="1" applyBorder="1" applyAlignment="1">
      <alignment wrapText="1"/>
    </xf>
    <xf numFmtId="2" fontId="12" fillId="6" borderId="6" xfId="0" applyNumberFormat="1" applyFont="1" applyFill="1" applyBorder="1"/>
    <xf numFmtId="2" fontId="11" fillId="6" borderId="6" xfId="0" applyNumberFormat="1" applyFont="1" applyFill="1" applyBorder="1"/>
    <xf numFmtId="2" fontId="11" fillId="0" borderId="0" xfId="0" applyNumberFormat="1" applyFont="1"/>
    <xf numFmtId="0" fontId="2" fillId="0" borderId="0" xfId="0" applyFont="1"/>
    <xf numFmtId="0" fontId="3" fillId="3" borderId="5" xfId="0" applyFont="1" applyFill="1" applyBorder="1" applyAlignment="1">
      <alignment horizontal="center" vertical="center"/>
    </xf>
    <xf numFmtId="0" fontId="6" fillId="2" borderId="9" xfId="0" applyFont="1" applyFill="1" applyBorder="1"/>
    <xf numFmtId="2" fontId="2" fillId="2" borderId="6" xfId="0" applyNumberFormat="1" applyFont="1" applyFill="1" applyBorder="1"/>
    <xf numFmtId="2" fontId="11" fillId="2" borderId="6" xfId="0" applyNumberFormat="1" applyFont="1" applyFill="1" applyBorder="1"/>
    <xf numFmtId="9" fontId="22" fillId="2" borderId="6" xfId="1" applyFont="1" applyFill="1" applyBorder="1" applyAlignment="1"/>
    <xf numFmtId="0" fontId="6" fillId="3" borderId="9" xfId="0" applyFont="1" applyFill="1" applyBorder="1"/>
    <xf numFmtId="2" fontId="2" fillId="3" borderId="6" xfId="0" applyNumberFormat="1" applyFont="1" applyFill="1" applyBorder="1"/>
    <xf numFmtId="2" fontId="11" fillId="3" borderId="6" xfId="0" applyNumberFormat="1" applyFont="1" applyFill="1" applyBorder="1"/>
    <xf numFmtId="9" fontId="22" fillId="3" borderId="6" xfId="1" applyFont="1" applyFill="1" applyBorder="1" applyAlignment="1"/>
    <xf numFmtId="2" fontId="2" fillId="2" borderId="10" xfId="0" applyNumberFormat="1" applyFont="1" applyFill="1" applyBorder="1"/>
    <xf numFmtId="2" fontId="11" fillId="2" borderId="10" xfId="0" applyNumberFormat="1" applyFont="1" applyFill="1" applyBorder="1"/>
    <xf numFmtId="9" fontId="22" fillId="0" borderId="6" xfId="1" applyFont="1" applyFill="1" applyBorder="1" applyAlignment="1"/>
    <xf numFmtId="0" fontId="23" fillId="3" borderId="6" xfId="2" applyFont="1" applyFill="1" applyBorder="1"/>
    <xf numFmtId="2" fontId="2" fillId="0" borderId="6" xfId="0" applyNumberFormat="1" applyFont="1" applyBorder="1"/>
    <xf numFmtId="0" fontId="6" fillId="3" borderId="11" xfId="0" applyFont="1" applyFill="1" applyBorder="1"/>
    <xf numFmtId="0" fontId="3" fillId="5" borderId="5" xfId="0" applyFont="1" applyFill="1" applyBorder="1" applyAlignment="1">
      <alignment horizontal="center" vertical="center"/>
    </xf>
    <xf numFmtId="0" fontId="25" fillId="5" borderId="15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right"/>
    </xf>
    <xf numFmtId="0" fontId="26" fillId="0" borderId="6" xfId="0" applyFont="1" applyBorder="1"/>
    <xf numFmtId="0" fontId="25" fillId="0" borderId="6" xfId="2" applyFont="1" applyBorder="1"/>
    <xf numFmtId="9" fontId="2" fillId="0" borderId="6" xfId="1" applyFont="1" applyBorder="1" applyAlignment="1"/>
    <xf numFmtId="0" fontId="25" fillId="6" borderId="6" xfId="2" applyFont="1" applyFill="1" applyBorder="1" applyAlignment="1">
      <alignment horizontal="right"/>
    </xf>
    <xf numFmtId="0" fontId="26" fillId="6" borderId="6" xfId="0" applyFont="1" applyFill="1" applyBorder="1"/>
    <xf numFmtId="0" fontId="25" fillId="6" borderId="6" xfId="2" applyFont="1" applyFill="1" applyBorder="1"/>
    <xf numFmtId="9" fontId="2" fillId="6" borderId="6" xfId="1" applyFont="1" applyFill="1" applyBorder="1" applyAlignment="1"/>
    <xf numFmtId="2" fontId="2" fillId="6" borderId="6" xfId="0" applyNumberFormat="1" applyFont="1" applyFill="1" applyBorder="1"/>
    <xf numFmtId="0" fontId="26" fillId="7" borderId="6" xfId="0" applyFont="1" applyFill="1" applyBorder="1"/>
    <xf numFmtId="0" fontId="25" fillId="7" borderId="6" xfId="2" applyFont="1" applyFill="1" applyBorder="1"/>
    <xf numFmtId="0" fontId="27" fillId="6" borderId="6" xfId="0" applyFont="1" applyFill="1" applyBorder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4" fillId="0" borderId="13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25" fillId="5" borderId="15" xfId="2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2" fontId="1" fillId="0" borderId="6" xfId="0" applyNumberFormat="1" applyFont="1" applyBorder="1"/>
    <xf numFmtId="2" fontId="1" fillId="6" borderId="6" xfId="0" applyNumberFormat="1" applyFont="1" applyFill="1" applyBorder="1"/>
    <xf numFmtId="2" fontId="12" fillId="0" borderId="6" xfId="0" applyNumberFormat="1" applyFont="1" applyBorder="1"/>
    <xf numFmtId="2" fontId="13" fillId="6" borderId="6" xfId="0" applyNumberFormat="1" applyFont="1" applyFill="1" applyBorder="1" applyAlignment="1">
      <alignment wrapText="1"/>
    </xf>
    <xf numFmtId="0" fontId="10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2 2" xfId="3"/>
    <cellStyle name="Normal 2 3" xfId="4"/>
    <cellStyle name="Normal 3" xfId="5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K10" sqref="K10"/>
    </sheetView>
  </sheetViews>
  <sheetFormatPr defaultColWidth="9" defaultRowHeight="15"/>
  <cols>
    <col min="1" max="1" width="4.28515625" style="17" customWidth="1"/>
    <col min="2" max="2" width="15.42578125" style="17" customWidth="1"/>
    <col min="3" max="3" width="17" style="17" customWidth="1"/>
    <col min="4" max="4" width="11.28515625" style="17" customWidth="1"/>
    <col min="5" max="5" width="11.5703125" style="17" customWidth="1"/>
    <col min="6" max="6" width="10.85546875" style="17" customWidth="1"/>
    <col min="7" max="7" width="7.7109375" style="17" customWidth="1"/>
    <col min="8" max="8" width="7.5703125" style="17" customWidth="1"/>
    <col min="9" max="16384" width="9" style="17"/>
  </cols>
  <sheetData>
    <row r="1" spans="1:9">
      <c r="A1" s="49" t="s">
        <v>0</v>
      </c>
      <c r="B1" s="50"/>
      <c r="C1" s="50"/>
      <c r="D1" s="50"/>
      <c r="E1" s="50"/>
      <c r="F1" s="50"/>
      <c r="G1" s="51"/>
      <c r="H1" s="51"/>
    </row>
    <row r="2" spans="1:9" ht="67.5" customHeight="1">
      <c r="A2" s="52" t="s">
        <v>1</v>
      </c>
      <c r="B2" s="52"/>
      <c r="C2" s="52"/>
      <c r="D2" s="33">
        <v>2025</v>
      </c>
      <c r="E2" s="53">
        <v>2026</v>
      </c>
      <c r="F2" s="53"/>
      <c r="G2" s="54" t="s">
        <v>95</v>
      </c>
      <c r="H2" s="55"/>
      <c r="I2" s="17" t="s">
        <v>2</v>
      </c>
    </row>
    <row r="3" spans="1:9" ht="40.5" customHeight="1">
      <c r="A3" s="56" t="s">
        <v>3</v>
      </c>
      <c r="B3" s="56"/>
      <c r="C3" s="34" t="s">
        <v>4</v>
      </c>
      <c r="D3" s="70" t="s">
        <v>94</v>
      </c>
      <c r="E3" s="71" t="s">
        <v>90</v>
      </c>
      <c r="F3" s="70" t="s">
        <v>94</v>
      </c>
      <c r="G3" s="11" t="s">
        <v>5</v>
      </c>
      <c r="H3" s="11" t="s">
        <v>6</v>
      </c>
    </row>
    <row r="4" spans="1:9">
      <c r="A4" s="35">
        <v>1</v>
      </c>
      <c r="B4" s="36" t="s">
        <v>7</v>
      </c>
      <c r="C4" s="37" t="s">
        <v>8</v>
      </c>
      <c r="D4" s="31">
        <v>1571.4285714285713</v>
      </c>
      <c r="E4" s="66">
        <v>1900</v>
      </c>
      <c r="F4" s="12">
        <v>1714.2857142857142</v>
      </c>
      <c r="G4" s="38">
        <f>+(F4-E4)/E4</f>
        <v>-9.7744360902255675E-2</v>
      </c>
      <c r="H4" s="38">
        <f>+((F4-D4)/D4)</f>
        <v>9.0909090909090939E-2</v>
      </c>
    </row>
    <row r="5" spans="1:9">
      <c r="A5" s="39">
        <v>2</v>
      </c>
      <c r="B5" s="40" t="s">
        <v>9</v>
      </c>
      <c r="C5" s="41" t="s">
        <v>10</v>
      </c>
      <c r="D5" s="13">
        <v>1000</v>
      </c>
      <c r="E5" s="67">
        <v>837.5</v>
      </c>
      <c r="F5" s="69">
        <v>1014.2857142857143</v>
      </c>
      <c r="G5" s="42">
        <f t="shared" ref="G5:G34" si="0">+(F5-E5)/E5</f>
        <v>0.21108742004264397</v>
      </c>
      <c r="H5" s="42">
        <f t="shared" ref="H5:H34" si="1">+((F5-D5)/D5)</f>
        <v>1.4285714285714334E-2</v>
      </c>
      <c r="I5" s="17" t="s">
        <v>11</v>
      </c>
    </row>
    <row r="6" spans="1:9">
      <c r="A6" s="35">
        <v>3</v>
      </c>
      <c r="B6" s="36" t="s">
        <v>12</v>
      </c>
      <c r="C6" s="37" t="s">
        <v>13</v>
      </c>
      <c r="D6" s="31">
        <v>1021.4285714285714</v>
      </c>
      <c r="E6" s="66">
        <v>1033.3333333333333</v>
      </c>
      <c r="F6" s="12">
        <v>1142.8571428571429</v>
      </c>
      <c r="G6" s="38">
        <f t="shared" si="0"/>
        <v>0.10599078341013836</v>
      </c>
      <c r="H6" s="38">
        <f t="shared" si="1"/>
        <v>0.11888111888111889</v>
      </c>
      <c r="I6" s="17" t="s">
        <v>2</v>
      </c>
    </row>
    <row r="7" spans="1:9">
      <c r="A7" s="39">
        <v>4</v>
      </c>
      <c r="B7" s="40" t="s">
        <v>14</v>
      </c>
      <c r="C7" s="41" t="s">
        <v>15</v>
      </c>
      <c r="D7" s="43">
        <v>783.33333333333337</v>
      </c>
      <c r="E7" s="67">
        <v>733.33333333333337</v>
      </c>
      <c r="F7" s="15">
        <v>860</v>
      </c>
      <c r="G7" s="42">
        <f t="shared" si="0"/>
        <v>0.17272727272727267</v>
      </c>
      <c r="H7" s="42">
        <f t="shared" si="1"/>
        <v>9.7872340425531862E-2</v>
      </c>
    </row>
    <row r="8" spans="1:9">
      <c r="A8" s="35">
        <v>5</v>
      </c>
      <c r="B8" s="44" t="s">
        <v>16</v>
      </c>
      <c r="C8" s="45" t="s">
        <v>17</v>
      </c>
      <c r="D8" s="31">
        <v>1492.8571428571429</v>
      </c>
      <c r="E8" s="66">
        <v>1557.1428571428571</v>
      </c>
      <c r="F8" s="12">
        <v>1435.7142857142858</v>
      </c>
      <c r="G8" s="38">
        <f t="shared" si="0"/>
        <v>-7.7981651376146724E-2</v>
      </c>
      <c r="H8" s="38">
        <f t="shared" si="1"/>
        <v>-3.8277511961722466E-2</v>
      </c>
    </row>
    <row r="9" spans="1:9">
      <c r="A9" s="39">
        <v>6</v>
      </c>
      <c r="B9" s="40" t="s">
        <v>18</v>
      </c>
      <c r="C9" s="41" t="s">
        <v>19</v>
      </c>
      <c r="D9" s="43">
        <v>853.57142857142856</v>
      </c>
      <c r="E9" s="67">
        <v>821.42857142857144</v>
      </c>
      <c r="F9" s="15">
        <v>735.71428571428567</v>
      </c>
      <c r="G9" s="42">
        <f t="shared" si="0"/>
        <v>-0.1043478260869566</v>
      </c>
      <c r="H9" s="42">
        <f t="shared" si="1"/>
        <v>-0.13807531380753141</v>
      </c>
      <c r="I9" s="17" t="s">
        <v>2</v>
      </c>
    </row>
    <row r="10" spans="1:9">
      <c r="A10" s="35">
        <v>7</v>
      </c>
      <c r="B10" s="36" t="s">
        <v>20</v>
      </c>
      <c r="C10" s="37" t="s">
        <v>21</v>
      </c>
      <c r="D10" s="31">
        <v>1004.1666666666666</v>
      </c>
      <c r="E10" s="66">
        <v>1207.1428571428571</v>
      </c>
      <c r="F10" s="12">
        <v>1100</v>
      </c>
      <c r="G10" s="38">
        <f t="shared" si="0"/>
        <v>-8.8757396449704123E-2</v>
      </c>
      <c r="H10" s="38">
        <f t="shared" si="1"/>
        <v>9.543568464730294E-2</v>
      </c>
      <c r="I10" s="17" t="s">
        <v>2</v>
      </c>
    </row>
    <row r="11" spans="1:9">
      <c r="A11" s="39">
        <v>8</v>
      </c>
      <c r="B11" s="40" t="s">
        <v>22</v>
      </c>
      <c r="C11" s="41" t="s">
        <v>23</v>
      </c>
      <c r="D11" s="43">
        <v>404.16666666666669</v>
      </c>
      <c r="E11" s="67">
        <v>343.33333333333331</v>
      </c>
      <c r="F11" s="15">
        <v>300</v>
      </c>
      <c r="G11" s="42">
        <f t="shared" si="0"/>
        <v>-0.12621359223300965</v>
      </c>
      <c r="H11" s="42">
        <f t="shared" si="1"/>
        <v>-0.25773195876288663</v>
      </c>
    </row>
    <row r="12" spans="1:9">
      <c r="A12" s="35">
        <v>9</v>
      </c>
      <c r="B12" s="36" t="s">
        <v>24</v>
      </c>
      <c r="C12" s="37" t="s">
        <v>25</v>
      </c>
      <c r="D12" s="31">
        <v>900</v>
      </c>
      <c r="E12" s="66">
        <v>1010</v>
      </c>
      <c r="F12" s="12">
        <v>1133.3333333333333</v>
      </c>
      <c r="G12" s="38">
        <f t="shared" si="0"/>
        <v>0.12211221122112204</v>
      </c>
      <c r="H12" s="38">
        <f t="shared" si="1"/>
        <v>0.25925925925925919</v>
      </c>
    </row>
    <row r="13" spans="1:9">
      <c r="A13" s="39">
        <v>10</v>
      </c>
      <c r="B13" s="40" t="s">
        <v>26</v>
      </c>
      <c r="C13" s="41" t="s">
        <v>27</v>
      </c>
      <c r="D13" s="43">
        <v>858.33333333333337</v>
      </c>
      <c r="E13" s="67">
        <v>850</v>
      </c>
      <c r="F13" s="15">
        <v>907.14285714285711</v>
      </c>
      <c r="G13" s="42">
        <f t="shared" si="0"/>
        <v>6.7226890756302476E-2</v>
      </c>
      <c r="H13" s="42">
        <f t="shared" si="1"/>
        <v>5.6865464632454836E-2</v>
      </c>
    </row>
    <row r="14" spans="1:9">
      <c r="A14" s="35">
        <v>11</v>
      </c>
      <c r="B14" s="36" t="s">
        <v>28</v>
      </c>
      <c r="C14" s="37" t="s">
        <v>29</v>
      </c>
      <c r="D14" s="31">
        <v>714.28571428571433</v>
      </c>
      <c r="E14" s="66">
        <v>887.5</v>
      </c>
      <c r="F14" s="12">
        <v>1025</v>
      </c>
      <c r="G14" s="38">
        <f t="shared" si="0"/>
        <v>0.15492957746478872</v>
      </c>
      <c r="H14" s="38">
        <f t="shared" si="1"/>
        <v>0.43499999999999989</v>
      </c>
    </row>
    <row r="15" spans="1:9">
      <c r="A15" s="35">
        <v>12</v>
      </c>
      <c r="B15" s="40" t="s">
        <v>30</v>
      </c>
      <c r="C15" s="41" t="s">
        <v>31</v>
      </c>
      <c r="D15" s="43">
        <v>212.5</v>
      </c>
      <c r="E15" s="14">
        <v>211.42857142857142</v>
      </c>
      <c r="F15" s="15">
        <v>246.42857142857142</v>
      </c>
      <c r="G15" s="42">
        <f t="shared" si="0"/>
        <v>0.16554054054054054</v>
      </c>
      <c r="H15" s="42">
        <f t="shared" si="1"/>
        <v>0.15966386554621842</v>
      </c>
    </row>
    <row r="16" spans="1:9" ht="14.25" customHeight="1">
      <c r="A16" s="35">
        <v>13</v>
      </c>
      <c r="B16" s="36" t="s">
        <v>32</v>
      </c>
      <c r="C16" s="37" t="s">
        <v>33</v>
      </c>
      <c r="D16" s="31">
        <v>400</v>
      </c>
      <c r="E16" s="68">
        <v>650</v>
      </c>
      <c r="F16" s="12">
        <v>410.71428571428572</v>
      </c>
      <c r="G16" s="38">
        <f t="shared" si="0"/>
        <v>-0.3681318681318681</v>
      </c>
      <c r="H16" s="38">
        <f t="shared" si="1"/>
        <v>2.6785714285714305E-2</v>
      </c>
    </row>
    <row r="17" spans="1:9">
      <c r="A17" s="39">
        <v>14</v>
      </c>
      <c r="B17" s="40" t="s">
        <v>34</v>
      </c>
      <c r="C17" s="41" t="s">
        <v>35</v>
      </c>
      <c r="D17" s="43">
        <v>300</v>
      </c>
      <c r="E17" s="14">
        <v>360</v>
      </c>
      <c r="F17" s="15">
        <v>430</v>
      </c>
      <c r="G17" s="42">
        <f t="shared" si="0"/>
        <v>0.19444444444444445</v>
      </c>
      <c r="H17" s="42">
        <f t="shared" si="1"/>
        <v>0.43333333333333335</v>
      </c>
    </row>
    <row r="18" spans="1:9">
      <c r="A18" s="35">
        <v>15</v>
      </c>
      <c r="B18" s="44" t="s">
        <v>36</v>
      </c>
      <c r="C18" s="37" t="s">
        <v>37</v>
      </c>
      <c r="D18" s="31">
        <v>1871.4285714285713</v>
      </c>
      <c r="E18" s="68">
        <v>2050</v>
      </c>
      <c r="F18" s="12">
        <v>2307.1428571428573</v>
      </c>
      <c r="G18" s="38">
        <f t="shared" si="0"/>
        <v>0.12543554006968652</v>
      </c>
      <c r="H18" s="38">
        <f t="shared" si="1"/>
        <v>0.2328244274809162</v>
      </c>
    </row>
    <row r="19" spans="1:9">
      <c r="A19" s="39">
        <v>16</v>
      </c>
      <c r="B19" s="40" t="s">
        <v>38</v>
      </c>
      <c r="C19" s="41" t="s">
        <v>39</v>
      </c>
      <c r="D19" s="43">
        <v>1492.8571428571429</v>
      </c>
      <c r="E19" s="14">
        <v>1733.3333333333333</v>
      </c>
      <c r="F19" s="15">
        <v>1557.1428571428571</v>
      </c>
      <c r="G19" s="42">
        <f t="shared" si="0"/>
        <v>-0.10164835164835163</v>
      </c>
      <c r="H19" s="42">
        <f t="shared" si="1"/>
        <v>4.3062200956937753E-2</v>
      </c>
    </row>
    <row r="20" spans="1:9">
      <c r="A20" s="35">
        <v>17</v>
      </c>
      <c r="B20" s="44" t="s">
        <v>40</v>
      </c>
      <c r="C20" s="37" t="s">
        <v>41</v>
      </c>
      <c r="D20" s="31">
        <v>825</v>
      </c>
      <c r="E20" s="66">
        <v>725</v>
      </c>
      <c r="F20" s="12">
        <v>720.83333333333337</v>
      </c>
      <c r="G20" s="38">
        <f t="shared" si="0"/>
        <v>-5.7471264367815571E-3</v>
      </c>
      <c r="H20" s="38">
        <f t="shared" si="1"/>
        <v>-0.12626262626262622</v>
      </c>
    </row>
    <row r="21" spans="1:9">
      <c r="A21" s="39">
        <v>18</v>
      </c>
      <c r="B21" s="40" t="s">
        <v>42</v>
      </c>
      <c r="C21" s="41" t="s">
        <v>43</v>
      </c>
      <c r="D21" s="43">
        <v>1007.1428571428571</v>
      </c>
      <c r="E21" s="67">
        <v>900</v>
      </c>
      <c r="F21" s="15">
        <v>925</v>
      </c>
      <c r="G21" s="42">
        <f t="shared" si="0"/>
        <v>2.7777777777777776E-2</v>
      </c>
      <c r="H21" s="42">
        <f t="shared" si="1"/>
        <v>-8.1560283687943227E-2</v>
      </c>
    </row>
    <row r="22" spans="1:9">
      <c r="A22" s="35">
        <v>19</v>
      </c>
      <c r="B22" s="44" t="s">
        <v>44</v>
      </c>
      <c r="C22" s="37" t="s">
        <v>45</v>
      </c>
      <c r="D22" s="31">
        <v>1107.1428571428571</v>
      </c>
      <c r="E22" s="66">
        <v>1150</v>
      </c>
      <c r="F22" s="12">
        <v>1141.6666666666667</v>
      </c>
      <c r="G22" s="38">
        <f t="shared" si="0"/>
        <v>-7.2463768115941371E-3</v>
      </c>
      <c r="H22" s="38">
        <f t="shared" si="1"/>
        <v>3.118279569892483E-2</v>
      </c>
    </row>
    <row r="23" spans="1:9">
      <c r="A23" s="39">
        <v>20</v>
      </c>
      <c r="B23" s="40" t="s">
        <v>46</v>
      </c>
      <c r="C23" s="46" t="s">
        <v>47</v>
      </c>
      <c r="D23" s="43">
        <v>715</v>
      </c>
      <c r="E23" s="67">
        <v>880</v>
      </c>
      <c r="F23" s="15">
        <v>950</v>
      </c>
      <c r="G23" s="42">
        <f t="shared" si="0"/>
        <v>7.9545454545454544E-2</v>
      </c>
      <c r="H23" s="42">
        <f t="shared" si="1"/>
        <v>0.32867132867132864</v>
      </c>
    </row>
    <row r="24" spans="1:9" ht="17.25" customHeight="1">
      <c r="A24" s="35">
        <v>21</v>
      </c>
      <c r="B24" s="44" t="s">
        <v>48</v>
      </c>
      <c r="C24" s="37" t="s">
        <v>49</v>
      </c>
      <c r="D24" s="31">
        <v>800</v>
      </c>
      <c r="E24" s="66">
        <v>1175</v>
      </c>
      <c r="F24" s="12">
        <v>1060</v>
      </c>
      <c r="G24" s="38">
        <f t="shared" si="0"/>
        <v>-9.7872340425531917E-2</v>
      </c>
      <c r="H24" s="38">
        <f t="shared" si="1"/>
        <v>0.32500000000000001</v>
      </c>
    </row>
    <row r="25" spans="1:9" ht="15" customHeight="1">
      <c r="A25" s="39">
        <v>22</v>
      </c>
      <c r="B25" s="40" t="s">
        <v>50</v>
      </c>
      <c r="C25" s="41" t="s">
        <v>51</v>
      </c>
      <c r="D25" s="43">
        <v>785.71428571428567</v>
      </c>
      <c r="E25" s="67">
        <v>1007.1428571428571</v>
      </c>
      <c r="F25" s="15">
        <v>950</v>
      </c>
      <c r="G25" s="42">
        <f t="shared" si="0"/>
        <v>-5.673758865248224E-2</v>
      </c>
      <c r="H25" s="42">
        <f t="shared" si="1"/>
        <v>0.20909090909090916</v>
      </c>
      <c r="I25" s="17" t="s">
        <v>2</v>
      </c>
    </row>
    <row r="26" spans="1:9">
      <c r="A26" s="35">
        <v>23</v>
      </c>
      <c r="B26" s="44" t="s">
        <v>52</v>
      </c>
      <c r="C26" s="37" t="s">
        <v>53</v>
      </c>
      <c r="D26" s="31">
        <v>1620</v>
      </c>
      <c r="E26" s="66">
        <v>1866.6666666666667</v>
      </c>
      <c r="F26" s="12">
        <v>1466.6666666666667</v>
      </c>
      <c r="G26" s="38">
        <f t="shared" si="0"/>
        <v>-0.21428571428571427</v>
      </c>
      <c r="H26" s="38">
        <f t="shared" si="1"/>
        <v>-9.465020576131683E-2</v>
      </c>
    </row>
    <row r="27" spans="1:9">
      <c r="A27" s="39">
        <v>24</v>
      </c>
      <c r="B27" s="40" t="s">
        <v>54</v>
      </c>
      <c r="C27" s="41" t="s">
        <v>55</v>
      </c>
      <c r="D27" s="43">
        <v>1014.2857142857143</v>
      </c>
      <c r="E27" s="67">
        <v>1050</v>
      </c>
      <c r="F27" s="15">
        <v>1042.8571428571429</v>
      </c>
      <c r="G27" s="42">
        <f t="shared" si="0"/>
        <v>-6.8027210884353435E-3</v>
      </c>
      <c r="H27" s="42">
        <f t="shared" si="1"/>
        <v>2.8169014084507026E-2</v>
      </c>
    </row>
    <row r="28" spans="1:9">
      <c r="A28" s="35">
        <v>25</v>
      </c>
      <c r="B28" s="44" t="s">
        <v>56</v>
      </c>
      <c r="C28" s="37" t="s">
        <v>57</v>
      </c>
      <c r="D28" s="31">
        <v>623.57142857142856</v>
      </c>
      <c r="E28" s="66">
        <v>760.71428571428567</v>
      </c>
      <c r="F28" s="12">
        <v>753.57142857142856</v>
      </c>
      <c r="G28" s="38">
        <f t="shared" si="0"/>
        <v>-9.389671361502306E-3</v>
      </c>
      <c r="H28" s="38">
        <f t="shared" si="1"/>
        <v>0.20847651775486828</v>
      </c>
    </row>
    <row r="29" spans="1:9">
      <c r="A29" s="39">
        <v>26</v>
      </c>
      <c r="B29" s="40" t="s">
        <v>56</v>
      </c>
      <c r="C29" s="41" t="s">
        <v>58</v>
      </c>
      <c r="D29" s="43">
        <v>571.42857142857144</v>
      </c>
      <c r="E29" s="67">
        <v>668.75</v>
      </c>
      <c r="F29" s="15">
        <v>620.83333333333337</v>
      </c>
      <c r="G29" s="42">
        <f t="shared" si="0"/>
        <v>-7.1651090342679066E-2</v>
      </c>
      <c r="H29" s="42">
        <f t="shared" si="1"/>
        <v>8.6458333333333373E-2</v>
      </c>
    </row>
    <row r="30" spans="1:9">
      <c r="A30" s="35">
        <v>27</v>
      </c>
      <c r="B30" s="44" t="s">
        <v>59</v>
      </c>
      <c r="C30" s="37" t="s">
        <v>60</v>
      </c>
      <c r="D30" s="31">
        <v>558.33333333333337</v>
      </c>
      <c r="E30" s="66">
        <v>657.14285714285711</v>
      </c>
      <c r="F30" s="12">
        <v>778.57142857142856</v>
      </c>
      <c r="G30" s="38">
        <f t="shared" si="0"/>
        <v>0.18478260869565222</v>
      </c>
      <c r="H30" s="38">
        <f t="shared" si="1"/>
        <v>0.39445628997867793</v>
      </c>
    </row>
    <row r="31" spans="1:9">
      <c r="A31" s="39">
        <v>28</v>
      </c>
      <c r="B31" s="40" t="s">
        <v>61</v>
      </c>
      <c r="C31" s="41" t="s">
        <v>62</v>
      </c>
      <c r="D31" s="43">
        <v>728.57142857142856</v>
      </c>
      <c r="E31" s="67">
        <v>964.28571428571433</v>
      </c>
      <c r="F31" s="15">
        <v>950</v>
      </c>
      <c r="G31" s="42">
        <f t="shared" si="0"/>
        <v>-1.4814814814814864E-2</v>
      </c>
      <c r="H31" s="42">
        <f t="shared" si="1"/>
        <v>0.30392156862745101</v>
      </c>
    </row>
    <row r="32" spans="1:9">
      <c r="A32" s="35">
        <v>29</v>
      </c>
      <c r="B32" s="44" t="s">
        <v>63</v>
      </c>
      <c r="C32" s="37" t="s">
        <v>64</v>
      </c>
      <c r="D32" s="31">
        <v>255</v>
      </c>
      <c r="E32" s="66">
        <v>270</v>
      </c>
      <c r="F32" s="12">
        <v>258.33333333333331</v>
      </c>
      <c r="G32" s="38">
        <f t="shared" si="0"/>
        <v>-4.3209876543209944E-2</v>
      </c>
      <c r="H32" s="38">
        <f t="shared" si="1"/>
        <v>1.3071895424836527E-2</v>
      </c>
      <c r="I32" s="17" t="s">
        <v>2</v>
      </c>
    </row>
    <row r="33" spans="1:8" ht="13.5" customHeight="1">
      <c r="A33" s="39">
        <v>30</v>
      </c>
      <c r="B33" s="40" t="s">
        <v>65</v>
      </c>
      <c r="C33" s="41" t="s">
        <v>66</v>
      </c>
      <c r="D33" s="43">
        <v>1685</v>
      </c>
      <c r="E33" s="67">
        <v>1778.5714285714287</v>
      </c>
      <c r="F33" s="15">
        <v>1607.1428571428571</v>
      </c>
      <c r="G33" s="42">
        <f t="shared" si="0"/>
        <v>-9.6385542168674773E-2</v>
      </c>
      <c r="H33" s="42">
        <f t="shared" si="1"/>
        <v>-4.6206019499788066E-2</v>
      </c>
    </row>
    <row r="34" spans="1:8">
      <c r="A34" s="35">
        <v>31</v>
      </c>
      <c r="B34" s="44" t="s">
        <v>67</v>
      </c>
      <c r="C34" s="37" t="s">
        <v>68</v>
      </c>
      <c r="D34" s="31">
        <v>1850</v>
      </c>
      <c r="E34" s="66">
        <v>2180</v>
      </c>
      <c r="F34" s="12">
        <v>2191.6666666666665</v>
      </c>
      <c r="G34" s="38">
        <f t="shared" si="0"/>
        <v>5.3516819571864747E-3</v>
      </c>
      <c r="H34" s="38">
        <f t="shared" si="1"/>
        <v>0.1846846846846846</v>
      </c>
    </row>
    <row r="35" spans="1:8">
      <c r="A35" s="39">
        <v>32</v>
      </c>
      <c r="B35" s="40" t="s">
        <v>69</v>
      </c>
      <c r="C35" s="41" t="s">
        <v>70</v>
      </c>
      <c r="D35" s="43"/>
      <c r="E35" s="67">
        <v>500</v>
      </c>
      <c r="F35" s="15">
        <v>0</v>
      </c>
      <c r="G35" s="42"/>
      <c r="H35" s="42"/>
    </row>
    <row r="36" spans="1:8">
      <c r="A36" s="47" t="s">
        <v>71</v>
      </c>
      <c r="B36" s="47"/>
      <c r="C36" s="47"/>
      <c r="D36" s="47"/>
      <c r="E36" s="16"/>
      <c r="F36" s="16"/>
      <c r="G36" s="48"/>
      <c r="H36" s="48"/>
    </row>
  </sheetData>
  <mergeCells count="5">
    <mergeCell ref="A1:H1"/>
    <mergeCell ref="A2:C2"/>
    <mergeCell ref="E2:F2"/>
    <mergeCell ref="G2:H2"/>
    <mergeCell ref="A3:B3"/>
  </mergeCells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3" workbookViewId="0">
      <selection activeCell="J35" sqref="J35"/>
    </sheetView>
  </sheetViews>
  <sheetFormatPr defaultColWidth="9" defaultRowHeight="15"/>
  <cols>
    <col min="1" max="1" width="3.7109375" style="17" customWidth="1"/>
    <col min="2" max="2" width="15.28515625" style="17" customWidth="1"/>
    <col min="3" max="3" width="17.42578125" style="17" customWidth="1"/>
    <col min="4" max="4" width="12.140625" style="17" customWidth="1"/>
    <col min="5" max="5" width="12" style="17" customWidth="1"/>
    <col min="6" max="6" width="11.140625" style="17" customWidth="1"/>
    <col min="7" max="7" width="8.85546875" style="17" customWidth="1"/>
    <col min="8" max="8" width="9" style="17" customWidth="1"/>
    <col min="9" max="16384" width="9" style="17"/>
  </cols>
  <sheetData>
    <row r="1" spans="1:11">
      <c r="A1" s="57" t="s">
        <v>72</v>
      </c>
      <c r="B1" s="58"/>
      <c r="C1" s="58"/>
      <c r="D1" s="58"/>
      <c r="E1" s="58"/>
      <c r="F1" s="58"/>
      <c r="G1" s="58"/>
      <c r="H1" s="58"/>
    </row>
    <row r="2" spans="1:11" ht="57" customHeight="1">
      <c r="A2" s="59" t="s">
        <v>1</v>
      </c>
      <c r="B2" s="60"/>
      <c r="C2" s="61"/>
      <c r="D2" s="18">
        <v>2025</v>
      </c>
      <c r="E2" s="62">
        <v>2026</v>
      </c>
      <c r="F2" s="62"/>
      <c r="G2" s="63" t="s">
        <v>93</v>
      </c>
      <c r="H2" s="63"/>
      <c r="I2" s="17" t="s">
        <v>2</v>
      </c>
    </row>
    <row r="3" spans="1:11" ht="30">
      <c r="A3" s="64" t="s">
        <v>3</v>
      </c>
      <c r="B3" s="65"/>
      <c r="C3" s="1" t="s">
        <v>4</v>
      </c>
      <c r="D3" s="2" t="s">
        <v>92</v>
      </c>
      <c r="E3" s="2" t="s">
        <v>89</v>
      </c>
      <c r="F3" s="2" t="s">
        <v>92</v>
      </c>
      <c r="G3" s="3" t="s">
        <v>5</v>
      </c>
      <c r="H3" s="3" t="s">
        <v>6</v>
      </c>
      <c r="K3" s="17" t="s">
        <v>2</v>
      </c>
    </row>
    <row r="4" spans="1:11">
      <c r="A4" s="19">
        <v>1</v>
      </c>
      <c r="B4" s="4" t="s">
        <v>7</v>
      </c>
      <c r="C4" s="4" t="s">
        <v>73</v>
      </c>
      <c r="D4" s="20">
        <v>3130</v>
      </c>
      <c r="E4" s="20">
        <v>3824</v>
      </c>
      <c r="F4" s="21">
        <v>3625</v>
      </c>
      <c r="G4" s="22">
        <f>(F4-E4)/E4</f>
        <v>-5.2039748953974896E-2</v>
      </c>
      <c r="H4" s="22">
        <f>+(F4-D4)/D4</f>
        <v>0.15814696485623003</v>
      </c>
    </row>
    <row r="5" spans="1:11">
      <c r="A5" s="23">
        <v>2</v>
      </c>
      <c r="B5" s="5" t="s">
        <v>9</v>
      </c>
      <c r="C5" s="5" t="s">
        <v>10</v>
      </c>
      <c r="D5" s="24">
        <v>2016</v>
      </c>
      <c r="E5" s="24">
        <v>2196</v>
      </c>
      <c r="F5" s="25">
        <v>2455</v>
      </c>
      <c r="G5" s="26">
        <f t="shared" ref="G5:G12" si="0">(F5-E5)/E5</f>
        <v>0.11794171220400729</v>
      </c>
      <c r="H5" s="26">
        <f t="shared" ref="H4:H16" si="1">+(F5-D5)/D5</f>
        <v>0.21775793650793651</v>
      </c>
      <c r="I5" s="17" t="s">
        <v>2</v>
      </c>
    </row>
    <row r="6" spans="1:11">
      <c r="A6" s="19">
        <v>3</v>
      </c>
      <c r="B6" s="4" t="s">
        <v>12</v>
      </c>
      <c r="C6" s="4" t="s">
        <v>74</v>
      </c>
      <c r="D6" s="20">
        <v>2040</v>
      </c>
      <c r="E6" s="20">
        <v>1926.6666666666667</v>
      </c>
      <c r="F6" s="21">
        <v>2025</v>
      </c>
      <c r="G6" s="22">
        <f t="shared" si="0"/>
        <v>5.103806228373698E-2</v>
      </c>
      <c r="H6" s="22">
        <f t="shared" si="1"/>
        <v>-7.3529411764705881E-3</v>
      </c>
    </row>
    <row r="7" spans="1:11">
      <c r="A7" s="23">
        <v>4</v>
      </c>
      <c r="B7" s="5" t="s">
        <v>16</v>
      </c>
      <c r="C7" s="5" t="s">
        <v>17</v>
      </c>
      <c r="D7" s="24">
        <v>2596</v>
      </c>
      <c r="E7" s="24">
        <v>2883.3333333333335</v>
      </c>
      <c r="F7" s="25">
        <v>2814.1666666666665</v>
      </c>
      <c r="G7" s="26">
        <f t="shared" si="0"/>
        <v>-2.3988439306358484E-2</v>
      </c>
      <c r="H7" s="26">
        <f t="shared" si="1"/>
        <v>8.4039548022598817E-2</v>
      </c>
    </row>
    <row r="8" spans="1:11">
      <c r="A8" s="19">
        <v>5</v>
      </c>
      <c r="B8" s="4" t="s">
        <v>18</v>
      </c>
      <c r="C8" s="4" t="s">
        <v>19</v>
      </c>
      <c r="D8" s="20">
        <v>1288</v>
      </c>
      <c r="E8" s="20">
        <v>1560</v>
      </c>
      <c r="F8" s="21">
        <v>1530</v>
      </c>
      <c r="G8" s="22">
        <f t="shared" si="0"/>
        <v>-1.9230769230769232E-2</v>
      </c>
      <c r="H8" s="22">
        <f t="shared" si="1"/>
        <v>0.18788819875776397</v>
      </c>
    </row>
    <row r="9" spans="1:11">
      <c r="A9" s="23">
        <v>6</v>
      </c>
      <c r="B9" s="5" t="s">
        <v>20</v>
      </c>
      <c r="C9" s="5" t="s">
        <v>21</v>
      </c>
      <c r="D9" s="24">
        <v>1976.67</v>
      </c>
      <c r="E9" s="24">
        <v>2480</v>
      </c>
      <c r="F9" s="25">
        <v>2310</v>
      </c>
      <c r="G9" s="26">
        <f t="shared" si="0"/>
        <v>-6.8548387096774188E-2</v>
      </c>
      <c r="H9" s="26">
        <f t="shared" si="1"/>
        <v>0.16863209336915111</v>
      </c>
    </row>
    <row r="10" spans="1:11">
      <c r="A10" s="19">
        <v>7</v>
      </c>
      <c r="B10" s="4" t="s">
        <v>22</v>
      </c>
      <c r="C10" s="4" t="s">
        <v>23</v>
      </c>
      <c r="D10" s="20">
        <v>576</v>
      </c>
      <c r="E10" s="20">
        <v>686.66666666666663</v>
      </c>
      <c r="F10" s="21">
        <v>660</v>
      </c>
      <c r="G10" s="22">
        <f t="shared" si="0"/>
        <v>-3.8834951456310628E-2</v>
      </c>
      <c r="H10" s="22">
        <f t="shared" si="1"/>
        <v>0.14583333333333334</v>
      </c>
    </row>
    <row r="11" spans="1:11">
      <c r="A11" s="23">
        <v>8</v>
      </c>
      <c r="B11" s="5" t="s">
        <v>24</v>
      </c>
      <c r="C11" s="5" t="s">
        <v>75</v>
      </c>
      <c r="D11" s="24">
        <v>1945</v>
      </c>
      <c r="E11" s="24">
        <v>2040</v>
      </c>
      <c r="F11" s="25">
        <v>2075</v>
      </c>
      <c r="G11" s="26">
        <f t="shared" si="0"/>
        <v>1.7156862745098041E-2</v>
      </c>
      <c r="H11" s="26">
        <f t="shared" si="1"/>
        <v>6.6838046272493568E-2</v>
      </c>
    </row>
    <row r="12" spans="1:11">
      <c r="A12" s="19">
        <v>9</v>
      </c>
      <c r="B12" s="4" t="s">
        <v>26</v>
      </c>
      <c r="C12" s="4" t="s">
        <v>27</v>
      </c>
      <c r="D12" s="20">
        <v>1206.67</v>
      </c>
      <c r="E12" s="27">
        <v>1180</v>
      </c>
      <c r="F12" s="28">
        <v>1236</v>
      </c>
      <c r="G12" s="22">
        <f t="shared" si="0"/>
        <v>4.7457627118644069E-2</v>
      </c>
      <c r="H12" s="22">
        <f t="shared" si="1"/>
        <v>2.4306562689053283E-2</v>
      </c>
    </row>
    <row r="13" spans="1:11">
      <c r="A13" s="23">
        <v>10</v>
      </c>
      <c r="B13" s="5" t="s">
        <v>28</v>
      </c>
      <c r="C13" s="5" t="s">
        <v>76</v>
      </c>
      <c r="D13" s="24">
        <v>966.67</v>
      </c>
      <c r="E13" s="24">
        <v>1300</v>
      </c>
      <c r="F13" s="25">
        <v>1320</v>
      </c>
      <c r="G13" s="26">
        <f>(F13-E13)/E13</f>
        <v>1.5384615384615385E-2</v>
      </c>
      <c r="H13" s="26">
        <f t="shared" si="1"/>
        <v>0.36551253271540451</v>
      </c>
    </row>
    <row r="14" spans="1:11">
      <c r="A14" s="19">
        <v>11</v>
      </c>
      <c r="B14" s="4" t="s">
        <v>30</v>
      </c>
      <c r="C14" s="4" t="s">
        <v>31</v>
      </c>
      <c r="D14" s="27"/>
      <c r="E14" s="20">
        <v>415</v>
      </c>
      <c r="F14" s="21">
        <v>420</v>
      </c>
      <c r="G14" s="22">
        <f t="shared" ref="G14:G16" si="2">(F14-E14)/E14</f>
        <v>1.2048192771084338E-2</v>
      </c>
      <c r="H14" s="29"/>
    </row>
    <row r="15" spans="1:11">
      <c r="A15" s="23">
        <v>12</v>
      </c>
      <c r="B15" s="5" t="s">
        <v>32</v>
      </c>
      <c r="C15" s="5" t="s">
        <v>33</v>
      </c>
      <c r="D15" s="24"/>
      <c r="E15" s="24">
        <v>773.33333333333337</v>
      </c>
      <c r="F15" s="25">
        <v>740</v>
      </c>
      <c r="G15" s="26">
        <f t="shared" si="2"/>
        <v>-4.3103448275862113E-2</v>
      </c>
      <c r="H15" s="26"/>
    </row>
    <row r="16" spans="1:11">
      <c r="A16" s="19">
        <v>13</v>
      </c>
      <c r="B16" s="4" t="s">
        <v>34</v>
      </c>
      <c r="C16" s="4" t="s">
        <v>77</v>
      </c>
      <c r="D16" s="20">
        <v>560</v>
      </c>
      <c r="E16" s="20">
        <v>648</v>
      </c>
      <c r="F16" s="21">
        <v>650</v>
      </c>
      <c r="G16" s="22">
        <f t="shared" si="2"/>
        <v>3.0864197530864196E-3</v>
      </c>
      <c r="H16" s="29">
        <f t="shared" si="1"/>
        <v>0.16071428571428573</v>
      </c>
    </row>
    <row r="17" spans="1:8">
      <c r="A17" s="23">
        <v>14</v>
      </c>
      <c r="B17" s="6" t="s">
        <v>36</v>
      </c>
      <c r="C17" s="5" t="s">
        <v>78</v>
      </c>
      <c r="D17" s="24">
        <v>2360</v>
      </c>
      <c r="E17" s="24">
        <v>2940</v>
      </c>
      <c r="F17" s="25">
        <v>3040</v>
      </c>
      <c r="G17" s="26">
        <f t="shared" ref="G17:G25" si="3">(F17-E17)/E17</f>
        <v>3.4013605442176874E-2</v>
      </c>
      <c r="H17" s="26">
        <f t="shared" ref="H17:H24" si="4">+(F17-D17)/D17</f>
        <v>0.28813559322033899</v>
      </c>
    </row>
    <row r="18" spans="1:8">
      <c r="A18" s="19">
        <v>15</v>
      </c>
      <c r="B18" s="4" t="s">
        <v>38</v>
      </c>
      <c r="C18" s="4" t="s">
        <v>39</v>
      </c>
      <c r="D18" s="20">
        <v>2780</v>
      </c>
      <c r="E18" s="20">
        <v>2990</v>
      </c>
      <c r="F18" s="21">
        <v>2926.6666666666665</v>
      </c>
      <c r="G18" s="22">
        <f t="shared" si="3"/>
        <v>-2.1181716833890796E-2</v>
      </c>
      <c r="H18" s="22">
        <f t="shared" si="4"/>
        <v>5.2757793764987952E-2</v>
      </c>
    </row>
    <row r="19" spans="1:8">
      <c r="A19" s="23">
        <v>16</v>
      </c>
      <c r="B19" s="5" t="s">
        <v>40</v>
      </c>
      <c r="C19" s="5" t="s">
        <v>79</v>
      </c>
      <c r="D19" s="24">
        <v>1090</v>
      </c>
      <c r="E19" s="24">
        <v>1220</v>
      </c>
      <c r="F19" s="25">
        <v>1110</v>
      </c>
      <c r="G19" s="26">
        <f t="shared" si="3"/>
        <v>-9.0163934426229511E-2</v>
      </c>
      <c r="H19" s="26">
        <f t="shared" si="4"/>
        <v>1.834862385321101E-2</v>
      </c>
    </row>
    <row r="20" spans="1:8">
      <c r="A20" s="19">
        <v>17</v>
      </c>
      <c r="B20" s="4" t="s">
        <v>42</v>
      </c>
      <c r="C20" s="4" t="s">
        <v>43</v>
      </c>
      <c r="D20" s="20">
        <v>1180</v>
      </c>
      <c r="E20" s="20">
        <v>1230</v>
      </c>
      <c r="F20" s="21">
        <v>1240</v>
      </c>
      <c r="G20" s="22">
        <f t="shared" si="3"/>
        <v>8.130081300813009E-3</v>
      </c>
      <c r="H20" s="22">
        <f t="shared" si="4"/>
        <v>5.0847457627118647E-2</v>
      </c>
    </row>
    <row r="21" spans="1:8">
      <c r="A21" s="23">
        <v>18</v>
      </c>
      <c r="B21" s="5" t="s">
        <v>44</v>
      </c>
      <c r="C21" s="30" t="s">
        <v>45</v>
      </c>
      <c r="D21" s="24">
        <v>1690</v>
      </c>
      <c r="E21" s="24">
        <v>1720</v>
      </c>
      <c r="F21" s="25">
        <v>1883.3333333333333</v>
      </c>
      <c r="G21" s="26">
        <f t="shared" si="3"/>
        <v>9.496124031007748E-2</v>
      </c>
      <c r="H21" s="26">
        <f t="shared" si="4"/>
        <v>0.11439842209072974</v>
      </c>
    </row>
    <row r="22" spans="1:8">
      <c r="A22" s="19">
        <v>19</v>
      </c>
      <c r="B22" s="4" t="s">
        <v>46</v>
      </c>
      <c r="C22" s="4" t="s">
        <v>47</v>
      </c>
      <c r="D22" s="20">
        <v>993.33</v>
      </c>
      <c r="E22" s="20">
        <v>1290</v>
      </c>
      <c r="F22" s="21">
        <v>1292.5</v>
      </c>
      <c r="G22" s="22">
        <f t="shared" si="3"/>
        <v>1.937984496124031E-3</v>
      </c>
      <c r="H22" s="22">
        <f t="shared" si="4"/>
        <v>0.3011788630163188</v>
      </c>
    </row>
    <row r="23" spans="1:8">
      <c r="A23" s="23">
        <v>20</v>
      </c>
      <c r="B23" s="5" t="s">
        <v>48</v>
      </c>
      <c r="C23" s="5" t="s">
        <v>80</v>
      </c>
      <c r="D23" s="24">
        <v>1120</v>
      </c>
      <c r="E23" s="24">
        <v>1466.6666666666667</v>
      </c>
      <c r="F23" s="25">
        <v>1373.3333333333333</v>
      </c>
      <c r="G23" s="26">
        <f t="shared" si="3"/>
        <v>-6.3636363636363741E-2</v>
      </c>
      <c r="H23" s="26">
        <f t="shared" si="4"/>
        <v>0.22619047619047614</v>
      </c>
    </row>
    <row r="24" spans="1:8">
      <c r="A24" s="19">
        <v>21</v>
      </c>
      <c r="B24" s="4" t="s">
        <v>50</v>
      </c>
      <c r="C24" s="4" t="s">
        <v>51</v>
      </c>
      <c r="D24" s="20">
        <v>1100</v>
      </c>
      <c r="E24" s="20">
        <v>1510</v>
      </c>
      <c r="F24" s="21">
        <v>1326.6666666666667</v>
      </c>
      <c r="G24" s="29">
        <f>(F24-E24)/E24</f>
        <v>-0.12141280353200878</v>
      </c>
      <c r="H24" s="22">
        <f t="shared" si="4"/>
        <v>0.20606060606060614</v>
      </c>
    </row>
    <row r="25" spans="1:8">
      <c r="A25" s="23">
        <v>22</v>
      </c>
      <c r="B25" s="5" t="s">
        <v>52</v>
      </c>
      <c r="C25" s="5" t="s">
        <v>81</v>
      </c>
      <c r="D25" s="24">
        <v>1960</v>
      </c>
      <c r="E25" s="24">
        <v>2205</v>
      </c>
      <c r="F25" s="25">
        <v>1933.3333333333333</v>
      </c>
      <c r="G25" s="26">
        <f t="shared" si="3"/>
        <v>-0.12320483749055181</v>
      </c>
      <c r="H25" s="26">
        <f>+(F25-D25)/D25</f>
        <v>-1.3605442176870788E-2</v>
      </c>
    </row>
    <row r="26" spans="1:8">
      <c r="A26" s="19">
        <v>23</v>
      </c>
      <c r="B26" s="4" t="s">
        <v>54</v>
      </c>
      <c r="C26" s="4" t="s">
        <v>55</v>
      </c>
      <c r="D26" s="20">
        <v>2040</v>
      </c>
      <c r="E26" s="20">
        <v>2226.6666666666665</v>
      </c>
      <c r="F26" s="21">
        <v>1900</v>
      </c>
      <c r="G26" s="22">
        <f t="shared" ref="G26:G32" si="5">(F26-E26)/E26</f>
        <v>-0.14670658682634724</v>
      </c>
      <c r="H26" s="22">
        <f t="shared" ref="H26:H32" si="6">+(F26-D26)/D26</f>
        <v>-6.8627450980392163E-2</v>
      </c>
    </row>
    <row r="27" spans="1:8">
      <c r="A27" s="23">
        <v>24</v>
      </c>
      <c r="B27" s="5" t="s">
        <v>56</v>
      </c>
      <c r="C27" s="5" t="s">
        <v>82</v>
      </c>
      <c r="D27" s="24">
        <v>830</v>
      </c>
      <c r="E27" s="24">
        <v>983.33333333333337</v>
      </c>
      <c r="F27" s="25">
        <v>978.33333333333337</v>
      </c>
      <c r="G27" s="26">
        <f t="shared" si="5"/>
        <v>-5.084745762711864E-3</v>
      </c>
      <c r="H27" s="26">
        <f t="shared" si="6"/>
        <v>0.17871485943775106</v>
      </c>
    </row>
    <row r="28" spans="1:8">
      <c r="A28" s="19">
        <v>25</v>
      </c>
      <c r="B28" s="4" t="s">
        <v>59</v>
      </c>
      <c r="C28" s="4" t="s">
        <v>83</v>
      </c>
      <c r="D28" s="20">
        <v>933.33</v>
      </c>
      <c r="E28" s="20">
        <v>1220</v>
      </c>
      <c r="F28" s="21">
        <v>1243.3333333333333</v>
      </c>
      <c r="G28" s="22">
        <f t="shared" si="5"/>
        <v>1.9125683060109228E-2</v>
      </c>
      <c r="H28" s="22">
        <f t="shared" si="6"/>
        <v>0.33214761481290989</v>
      </c>
    </row>
    <row r="29" spans="1:8">
      <c r="A29" s="23">
        <v>26</v>
      </c>
      <c r="B29" s="5" t="s">
        <v>61</v>
      </c>
      <c r="C29" s="5" t="s">
        <v>84</v>
      </c>
      <c r="D29" s="24">
        <v>995</v>
      </c>
      <c r="E29" s="24">
        <v>1330</v>
      </c>
      <c r="F29" s="25">
        <v>1345</v>
      </c>
      <c r="G29" s="26">
        <f t="shared" si="5"/>
        <v>1.1278195488721804E-2</v>
      </c>
      <c r="H29" s="26">
        <f t="shared" si="6"/>
        <v>0.35175879396984927</v>
      </c>
    </row>
    <row r="30" spans="1:8">
      <c r="A30" s="19">
        <v>27</v>
      </c>
      <c r="B30" s="4" t="s">
        <v>63</v>
      </c>
      <c r="C30" s="4" t="s">
        <v>64</v>
      </c>
      <c r="D30" s="20">
        <v>380</v>
      </c>
      <c r="E30" s="20">
        <v>436.66666666666669</v>
      </c>
      <c r="F30" s="21">
        <v>425</v>
      </c>
      <c r="G30" s="22">
        <f t="shared" si="5"/>
        <v>-2.6717557251908438E-2</v>
      </c>
      <c r="H30" s="22">
        <f t="shared" si="6"/>
        <v>0.11842105263157894</v>
      </c>
    </row>
    <row r="31" spans="1:8">
      <c r="A31" s="23">
        <v>28</v>
      </c>
      <c r="B31" s="5" t="s">
        <v>65</v>
      </c>
      <c r="C31" s="5" t="s">
        <v>85</v>
      </c>
      <c r="D31" s="24">
        <v>2150</v>
      </c>
      <c r="E31" s="24">
        <v>2250</v>
      </c>
      <c r="F31" s="25">
        <v>2150</v>
      </c>
      <c r="G31" s="26">
        <f t="shared" si="5"/>
        <v>-4.4444444444444446E-2</v>
      </c>
      <c r="H31" s="26">
        <f t="shared" si="6"/>
        <v>0</v>
      </c>
    </row>
    <row r="32" spans="1:8">
      <c r="A32" s="19">
        <v>29</v>
      </c>
      <c r="B32" s="4" t="s">
        <v>86</v>
      </c>
      <c r="C32" s="4" t="s">
        <v>68</v>
      </c>
      <c r="D32" s="20">
        <v>2690</v>
      </c>
      <c r="E32" s="31">
        <v>3160</v>
      </c>
      <c r="F32" s="12">
        <v>3150</v>
      </c>
      <c r="G32" s="22">
        <f t="shared" si="5"/>
        <v>-3.1645569620253164E-3</v>
      </c>
      <c r="H32" s="22">
        <f t="shared" si="6"/>
        <v>0.17100371747211895</v>
      </c>
    </row>
    <row r="33" spans="1:9" ht="15.75" thickBot="1">
      <c r="A33" s="32">
        <v>30</v>
      </c>
      <c r="B33" s="7" t="s">
        <v>69</v>
      </c>
      <c r="C33" s="7" t="s">
        <v>87</v>
      </c>
      <c r="D33" s="24">
        <v>980</v>
      </c>
      <c r="E33" s="24"/>
      <c r="F33" s="25"/>
      <c r="G33" s="26"/>
      <c r="H33" s="26"/>
    </row>
    <row r="34" spans="1:9">
      <c r="A34" s="8" t="s">
        <v>91</v>
      </c>
      <c r="B34" s="8"/>
      <c r="C34" s="8"/>
      <c r="D34" s="8"/>
      <c r="E34" s="8"/>
      <c r="F34" s="8"/>
      <c r="G34" s="8"/>
      <c r="H34" s="9"/>
    </row>
    <row r="35" spans="1:9">
      <c r="A35" s="8" t="s">
        <v>88</v>
      </c>
      <c r="B35" s="8"/>
      <c r="C35" s="8"/>
      <c r="D35" s="10"/>
      <c r="E35" s="8"/>
      <c r="F35" s="8"/>
      <c r="G35" s="8"/>
      <c r="H35" s="9"/>
    </row>
    <row r="36" spans="1:9">
      <c r="H36" s="17" t="s">
        <v>2</v>
      </c>
    </row>
    <row r="37" spans="1:9">
      <c r="H37" s="17" t="s">
        <v>2</v>
      </c>
      <c r="I37" s="17" t="s">
        <v>2</v>
      </c>
    </row>
  </sheetData>
  <mergeCells count="5">
    <mergeCell ref="A1:H1"/>
    <mergeCell ref="A2:C2"/>
    <mergeCell ref="E2:F2"/>
    <mergeCell ref="G2:H2"/>
    <mergeCell ref="A3:B3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Ruwani</cp:lastModifiedBy>
  <cp:lastPrinted>2026-01-13T03:39:00Z</cp:lastPrinted>
  <dcterms:created xsi:type="dcterms:W3CDTF">2021-06-15T08:30:00Z</dcterms:created>
  <dcterms:modified xsi:type="dcterms:W3CDTF">2026-03-26T05:10:56Z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70E667A655E14F4AA865D75F9D3A4CDC_13</vt:lpwstr>
  </property>
  <property fmtid="{D5CDD505-2E9C-101B-9397-08002B2CF9AE}" pid="3" name="KSOProductBuildVer">
    <vt:lpwstr>1033-12.2.0.23196</vt:lpwstr>
  </property>
</Properties>
</file>