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H33" i="96" l="1"/>
  <c r="H23" i="96" l="1"/>
  <c r="H32" i="96"/>
  <c r="H30" i="96"/>
  <c r="H28" i="96"/>
  <c r="H26" i="96"/>
  <c r="H22" i="96"/>
  <c r="H20" i="96"/>
  <c r="H18" i="96"/>
  <c r="H12" i="96"/>
  <c r="H10" i="96"/>
  <c r="H31" i="96"/>
  <c r="H29" i="96"/>
  <c r="H27" i="96"/>
  <c r="H21" i="96"/>
  <c r="H19" i="96"/>
  <c r="H17" i="96"/>
  <c r="H13" i="96"/>
  <c r="H11" i="96"/>
  <c r="G24" i="96" l="1"/>
  <c r="G31" i="96"/>
  <c r="G29" i="96"/>
  <c r="G27" i="96"/>
  <c r="G23" i="96"/>
  <c r="G21" i="96"/>
  <c r="G19" i="96"/>
  <c r="G17" i="96"/>
  <c r="G32" i="96"/>
  <c r="G30" i="96"/>
  <c r="G28" i="96"/>
  <c r="G26" i="96"/>
  <c r="G22" i="96"/>
  <c r="G20" i="96"/>
  <c r="G18" i="96"/>
  <c r="G12" i="96"/>
  <c r="G5" i="96"/>
  <c r="G6" i="96"/>
  <c r="G7" i="96"/>
  <c r="G8" i="96"/>
  <c r="G9" i="96"/>
  <c r="G10" i="96"/>
  <c r="G11" i="96"/>
  <c r="G13" i="96"/>
  <c r="H17" i="2" l="1"/>
  <c r="G16" i="2"/>
  <c r="G17" i="2" l="1"/>
  <c r="G20" i="2" l="1"/>
  <c r="H21" i="2" l="1"/>
  <c r="G21" i="2"/>
  <c r="H19" i="2" l="1"/>
  <c r="G23" i="2" l="1"/>
  <c r="H23" i="2" l="1"/>
  <c r="H20" i="2" l="1"/>
  <c r="H24" i="96" l="1"/>
  <c r="H7" i="2" l="1"/>
  <c r="G15" i="2" l="1"/>
  <c r="H15" i="2"/>
  <c r="G13" i="2" l="1"/>
  <c r="G11" i="2"/>
  <c r="H29" i="2" l="1"/>
  <c r="H13" i="2" l="1"/>
  <c r="H33" i="2" l="1"/>
  <c r="H34" i="2"/>
  <c r="G7" i="2" l="1"/>
  <c r="H12" i="2" l="1"/>
  <c r="H9" i="96" l="1"/>
  <c r="H8" i="96"/>
  <c r="H7" i="96"/>
  <c r="H6" i="96"/>
  <c r="H5" i="96"/>
  <c r="G4" i="96"/>
  <c r="H31" i="2" l="1"/>
  <c r="H9" i="2" l="1"/>
  <c r="H10" i="2" l="1"/>
  <c r="H6" i="2"/>
  <c r="H32" i="2" l="1"/>
  <c r="H25" i="2"/>
  <c r="G12" i="2" l="1"/>
  <c r="G4" i="2" l="1"/>
  <c r="H18" i="2" l="1"/>
  <c r="G34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<sst xmlns="http://schemas.openxmlformats.org/spreadsheetml/2006/main" count="322" uniqueCount="97">
  <si>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</si>
  <si>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</si>
  <si>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</si>
  <si>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</si>
  <si>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</si>
  <si>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</si>
  <si>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</si>
  <si>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</si>
  <si>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</si>
  <si>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</si>
  <si>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</si>
  <si>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</si>
  <si>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</si>
  <si>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</si>
  <si>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</si>
  <si>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</si>
  <si>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</si>
  <si>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</si>
  <si>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</si>
  <si>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</si>
  <si>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</si>
  <si>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</si>
  <si>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</si>
  <si>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</si>
  <si>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</si>
  <si>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</si>
  <si>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</si>
  <si>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</si>
  <si>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</si>
  <si>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</si>
  <si>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</si>
  <si>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</si>
  <si>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</si>
  <si>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</si>
  <si>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</si>
  <si>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</si>
  <si>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</si>
  <si>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</si>
  <si>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</si>
  <si>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</si>
  <si>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</si>
  <si>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</si>
  <si>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</si>
  <si>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</si>
  <si>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</si>
  <si>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</si>
  <si>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</si>
  <si>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</si>
  <si>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</si>
  <si>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</si>
  <si>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</si>
  <si>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</si>
  <si>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</si>
  <si>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</si>
  <si>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</si>
  <si>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</si>
  <si>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</si>
  <si>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</si>
  <si>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</si>
  <si>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</si>
  <si>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</si>
  <si>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</si>
  <si>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</si>
  <si>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</si>
  <si>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</si>
  <si>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</si>
  <si>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</si>
  <si>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</si>
  <si>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</si>
  <si>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</si>
  <si>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</si>
  <si>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</si>
  <si>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</si>
  <si>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</si>
  <si>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</si>
  <si>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</si>
  <si>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</si>
  <si>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</si>
  <si>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</si>
  <si>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</si>
  <si>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</si>
  <si>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</si>
  <si>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</si>
  <si>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</si>
  <si>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</si>
  <si>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</si>
  <si>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</si>
  <si>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</si>
  <si>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</si>
  <si>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</si>
  <si>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</si>
  <si>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4</t>
    </r>
    <r>
      <rPr>
        <b/>
        <vertAlign val="superscript"/>
        <sz val="11"/>
        <color indexed="8"/>
        <rFont val="Calibri"/>
        <family val="2"/>
      </rPr>
      <t>th</t>
    </r>
    <r>
      <rPr>
        <b/>
        <sz val="11"/>
        <color indexed="8"/>
        <rFont val="Calibri"/>
        <family val="2"/>
      </rPr>
      <t xml:space="preserve">  week of Oct.</t>
    </r>
  </si>
  <si>
    <r>
      <t>4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week of Oct.</t>
    </r>
  </si>
  <si>
    <r>
      <t>1</t>
    </r>
    <r>
      <rPr>
        <vertAlign val="superscript"/>
        <sz val="11"/>
        <color indexed="8"/>
        <rFont val="Calibri"/>
        <family val="2"/>
      </rPr>
      <t>st</t>
    </r>
    <r>
      <rPr>
        <sz val="11"/>
        <color indexed="8"/>
        <rFont val="Calibri"/>
        <family val="2"/>
      </rPr>
      <t xml:space="preserve"> week of Nov.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</si>
  <si>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  <charset val="134"/>
      </rPr>
      <t xml:space="preserve"> week of Nov. 2025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</si>
  <si>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Nov.</t>
    </r>
  </si>
  <si>
    <r>
      <t>% Change   compared to:1</t>
    </r>
    <r>
      <rPr>
        <b/>
        <vertAlign val="superscript"/>
        <sz val="11"/>
        <color indexed="8"/>
        <rFont val="Times New Roman"/>
        <family val="1"/>
      </rPr>
      <t xml:space="preserve">st </t>
    </r>
    <r>
      <rPr>
        <b/>
        <sz val="11"/>
        <color indexed="8"/>
        <rFont val="Times New Roman"/>
        <family val="1"/>
        <charset val="134"/>
      </rPr>
      <t>week of Nov.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</si>
</sst>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6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2" fontId="37" fillId="7" borderId="2" xfId="0" applyNumberFormat="1" applyFont="1" applyFill="1" applyBorder="1"/>
    <xf numFmtId="2" fontId="18" fillId="0" borderId="2" xfId="0" applyNumberFormat="1" applyFont="1" applyBorder="1"/>
    <xf numFmtId="2" fontId="20" fillId="2" borderId="15" xfId="0" applyNumberFormat="1" applyFont="1" applyFill="1" applyBorder="1"/>
    <xf numFmtId="2" fontId="0" fillId="0" borderId="2" xfId="0" applyNumberFormat="1" applyFont="1" applyBorder="1"/>
    <xf numFmtId="2" fontId="38" fillId="4" borderId="2" xfId="0" applyNumberFormat="1" applyFont="1" applyFill="1" applyBorder="1"/>
    <xf numFmtId="2" fontId="38" fillId="7" borderId="2" xfId="0" applyNumberFormat="1" applyFont="1" applyFill="1" applyBorder="1"/>
    <xf numFmtId="2" fontId="0" fillId="7" borderId="2" xfId="0" applyNumberFormat="1" applyFont="1" applyFill="1" applyBorder="1"/>
    <xf numFmtId="2" fontId="29" fillId="2" borderId="2" xfId="0" applyNumberFormat="1" applyFont="1" applyFill="1" applyBorder="1" applyAlignment="1"/>
    <xf numFmtId="2" fontId="0" fillId="0" borderId="0" xfId="0" applyNumberFormat="1" applyFont="1"/>
    <xf numFmtId="2" fontId="20" fillId="0" borderId="2" xfId="0" applyNumberFormat="1" applyFont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9" zoomScaleNormal="100" workbookViewId="0">
      <selection activeCell="J35" sqref="J35"/>
    </sheetView>
  </sheetViews>
  <sheetFormatPr defaultColWidth="9.140625"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9" t="s">
        <v>63</v>
      </c>
      <c r="B1" s="70"/>
      <c r="C1" s="70"/>
      <c r="D1" s="70"/>
      <c r="E1" s="70"/>
      <c r="F1" s="70"/>
      <c r="G1" s="71"/>
      <c r="H1" s="71"/>
    </row>
    <row r="2" spans="1:17" ht="67.5" customHeight="1">
      <c r="A2" s="72" t="s">
        <v>1</v>
      </c>
      <c r="B2" s="72"/>
      <c r="C2" s="72"/>
      <c r="D2" s="44">
        <v>2024</v>
      </c>
      <c r="E2" s="75">
        <v>2025</v>
      </c>
      <c r="F2" s="76"/>
      <c r="G2" s="73" t="s">
        <v>94</v>
      </c>
      <c r="H2" s="7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4" t="s">
        <v>2</v>
      </c>
      <c r="B3" s="74"/>
      <c r="C3" s="17" t="s">
        <v>3</v>
      </c>
      <c r="D3" s="58" t="s">
        <v>93</v>
      </c>
      <c r="E3" s="58" t="s">
        <v>92</v>
      </c>
      <c r="F3" s="58" t="s">
        <v>93</v>
      </c>
      <c r="G3" s="9" t="s">
        <v>4</v>
      </c>
      <c r="H3" s="9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1578.5714285714287</v>
      </c>
      <c r="E4" s="62">
        <v>1887.5</v>
      </c>
      <c r="F4" s="38">
        <v>2100</v>
      </c>
      <c r="G4" s="15">
        <f t="shared" ref="G4:G34" si="0">+(F4-E4)/E4</f>
        <v>0.11258278145695365</v>
      </c>
      <c r="H4" s="4">
        <f t="shared" ref="H4:H34" si="1">+((F4-D4)/D4)</f>
        <v>0.3303167420814479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983.33333333333337</v>
      </c>
      <c r="E5" s="48">
        <v>1041.6666666666667</v>
      </c>
      <c r="F5" s="43">
        <v>1160</v>
      </c>
      <c r="G5" s="16">
        <f t="shared" si="0"/>
        <v>0.11359999999999992</v>
      </c>
      <c r="H5" s="10">
        <f t="shared" si="1"/>
        <v>0.17966101694915249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1080</v>
      </c>
      <c r="E6" s="63">
        <v>1250</v>
      </c>
      <c r="F6" s="46">
        <v>1191.6666666666667</v>
      </c>
      <c r="G6" s="18">
        <f t="shared" si="0"/>
        <v>-4.6666666666666606E-2</v>
      </c>
      <c r="H6" s="4">
        <f t="shared" si="1"/>
        <v>0.10339506172839513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740</v>
      </c>
      <c r="E7" s="64">
        <v>866.66666666666663</v>
      </c>
      <c r="F7" s="47">
        <v>800</v>
      </c>
      <c r="G7" s="16">
        <f t="shared" si="0"/>
        <v>-7.6923076923076886E-2</v>
      </c>
      <c r="H7" s="10">
        <f t="shared" si="1"/>
        <v>8.1081081081081086E-2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1657.1428571428571</v>
      </c>
      <c r="E8" s="62">
        <v>1550</v>
      </c>
      <c r="F8" s="38">
        <v>1860</v>
      </c>
      <c r="G8" s="15">
        <f t="shared" si="0"/>
        <v>0.2</v>
      </c>
      <c r="H8" s="4">
        <f t="shared" si="1"/>
        <v>0.1224137931034483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639.28571428571433</v>
      </c>
      <c r="E9" s="64">
        <v>678.57142857142856</v>
      </c>
      <c r="F9" s="47">
        <v>925</v>
      </c>
      <c r="G9" s="16">
        <f t="shared" si="0"/>
        <v>0.36315789473684212</v>
      </c>
      <c r="H9" s="10">
        <f t="shared" si="1"/>
        <v>0.44692737430167589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1189.2857142857142</v>
      </c>
      <c r="E10" s="62">
        <v>1283.3333333333333</v>
      </c>
      <c r="F10" s="38">
        <v>1366.6666666666667</v>
      </c>
      <c r="G10" s="15">
        <f t="shared" si="0"/>
        <v>6.4935064935065054E-2</v>
      </c>
      <c r="H10" s="4">
        <f t="shared" si="1"/>
        <v>0.14914914914914928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400</v>
      </c>
      <c r="E11" s="53">
        <v>225.16</v>
      </c>
      <c r="F11" s="59">
        <v>295.83333333333331</v>
      </c>
      <c r="G11" s="16">
        <f t="shared" si="0"/>
        <v>0.31388049979273991</v>
      </c>
      <c r="H11" s="10">
        <f t="shared" si="1"/>
        <v>-0.26041666666666674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900</v>
      </c>
      <c r="E12" s="62">
        <v>1100</v>
      </c>
      <c r="F12" s="66">
        <v>1133.3333333333333</v>
      </c>
      <c r="G12" s="18">
        <f t="shared" si="0"/>
        <v>3.0303030303030234E-2</v>
      </c>
      <c r="H12" s="4">
        <f t="shared" si="1"/>
        <v>0.25925925925925919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732.14285714285711</v>
      </c>
      <c r="E13" s="53">
        <v>642.85714285714289</v>
      </c>
      <c r="F13" s="53">
        <v>645.83333333333337</v>
      </c>
      <c r="G13" s="16">
        <f t="shared" si="0"/>
        <v>4.629629629629638E-3</v>
      </c>
      <c r="H13" s="10">
        <f t="shared" si="1"/>
        <v>-0.11788617886178852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685.71428571428567</v>
      </c>
      <c r="E14" s="62">
        <v>675</v>
      </c>
      <c r="F14" s="38">
        <v>475</v>
      </c>
      <c r="G14" s="15">
        <f t="shared" si="0"/>
        <v>-0.29629629629629628</v>
      </c>
      <c r="H14" s="4">
        <f t="shared" si="1"/>
        <v>-0.30729166666666663</v>
      </c>
    </row>
    <row r="15" spans="1:17" ht="15.75">
      <c r="A15" s="1">
        <v>12</v>
      </c>
      <c r="B15" s="12" t="s">
        <v>26</v>
      </c>
      <c r="C15" s="13" t="s">
        <v>27</v>
      </c>
      <c r="D15" s="55">
        <v>193</v>
      </c>
      <c r="E15" s="64">
        <v>233</v>
      </c>
      <c r="F15" s="47">
        <v>181.25</v>
      </c>
      <c r="G15" s="16">
        <f t="shared" si="0"/>
        <v>-0.22210300429184548</v>
      </c>
      <c r="H15" s="10">
        <f t="shared" si="1"/>
        <v>-6.0880829015544043E-2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466.66666666666669</v>
      </c>
      <c r="E16" s="62">
        <v>425</v>
      </c>
      <c r="F16" s="38">
        <v>283.33333333333331</v>
      </c>
      <c r="G16" s="15">
        <f t="shared" si="0"/>
        <v>-0.33333333333333337</v>
      </c>
      <c r="H16" s="4"/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281.25</v>
      </c>
      <c r="E17" s="65">
        <v>212.5</v>
      </c>
      <c r="F17" s="39">
        <v>266.66666666666669</v>
      </c>
      <c r="G17" s="16">
        <f t="shared" si="0"/>
        <v>0.25490196078431382</v>
      </c>
      <c r="H17" s="10">
        <f t="shared" si="1"/>
        <v>-5.1851851851851788E-2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1578.5714285714287</v>
      </c>
      <c r="E18" s="62">
        <v>1625</v>
      </c>
      <c r="F18" s="38">
        <v>1650</v>
      </c>
      <c r="G18" s="15">
        <f t="shared" si="0"/>
        <v>1.5384615384615385E-2</v>
      </c>
      <c r="H18" s="4">
        <f t="shared" si="1"/>
        <v>4.5248868778280479E-2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1921.4285714285713</v>
      </c>
      <c r="E19" s="65">
        <v>1750</v>
      </c>
      <c r="F19" s="39">
        <v>2066.6666666666665</v>
      </c>
      <c r="G19" s="16">
        <f t="shared" si="0"/>
        <v>0.18095238095238086</v>
      </c>
      <c r="H19" s="10">
        <f>+((F19-D19)/D19)</f>
        <v>7.55885997521685E-2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565</v>
      </c>
      <c r="E20" s="62">
        <v>710</v>
      </c>
      <c r="F20" s="38">
        <v>600</v>
      </c>
      <c r="G20" s="15">
        <f t="shared" si="0"/>
        <v>-0.15492957746478872</v>
      </c>
      <c r="H20" s="4">
        <f t="shared" si="1"/>
        <v>6.1946902654867256E-2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678.57142857142856</v>
      </c>
      <c r="E21" s="65">
        <v>741.66666666666663</v>
      </c>
      <c r="F21" s="39">
        <v>870</v>
      </c>
      <c r="G21" s="16">
        <f t="shared" ref="G21" si="2">+(F21-E21)/E21</f>
        <v>0.17303370786516861</v>
      </c>
      <c r="H21" s="10">
        <f>+((F21-D21)/D21)</f>
        <v>0.28210526315789475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1114.2857142857142</v>
      </c>
      <c r="E22" s="62">
        <v>1335.7142857142858</v>
      </c>
      <c r="F22" s="38">
        <v>1350</v>
      </c>
      <c r="G22" s="15">
        <f t="shared" si="0"/>
        <v>1.0695187165775352E-2</v>
      </c>
      <c r="H22" s="4">
        <f t="shared" si="1"/>
        <v>0.21153846153846162</v>
      </c>
    </row>
    <row r="23" spans="1:17" ht="15.75">
      <c r="A23" s="11">
        <v>20</v>
      </c>
      <c r="B23" s="12" t="s">
        <v>41</v>
      </c>
      <c r="C23" s="14" t="s">
        <v>42</v>
      </c>
      <c r="D23" s="55">
        <v>650</v>
      </c>
      <c r="E23" s="65">
        <v>680</v>
      </c>
      <c r="F23" s="39">
        <v>466.66666666666669</v>
      </c>
      <c r="G23" s="16">
        <f t="shared" si="0"/>
        <v>-0.31372549019607843</v>
      </c>
      <c r="H23" s="10">
        <f t="shared" si="1"/>
        <v>-0.28205128205128205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770</v>
      </c>
      <c r="E24" s="62">
        <v>1100</v>
      </c>
      <c r="F24" s="38">
        <v>933.33333333333337</v>
      </c>
      <c r="G24" s="15">
        <f t="shared" si="0"/>
        <v>-0.15151515151515149</v>
      </c>
      <c r="H24" s="4">
        <f t="shared" si="1"/>
        <v>0.21212121212121218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589.28571428571433</v>
      </c>
      <c r="E25" s="57">
        <v>864.28571428571433</v>
      </c>
      <c r="F25" s="57">
        <v>845.83333333333337</v>
      </c>
      <c r="G25" s="16">
        <f t="shared" si="0"/>
        <v>-2.1349862258953179E-2</v>
      </c>
      <c r="H25" s="10">
        <f t="shared" si="1"/>
        <v>0.43535353535353533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1179.1666666666667</v>
      </c>
      <c r="E26" s="62"/>
      <c r="F26" s="38">
        <v>1033.3333333333333</v>
      </c>
      <c r="G26" s="18"/>
      <c r="H26" s="49"/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1183.3333333333333</v>
      </c>
      <c r="E27" s="65">
        <v>1150</v>
      </c>
      <c r="F27" s="39">
        <v>1066.6666666666667</v>
      </c>
      <c r="G27" s="16">
        <f t="shared" si="0"/>
        <v>-7.2463768115941962E-2</v>
      </c>
      <c r="H27" s="10">
        <f t="shared" si="1"/>
        <v>-9.859154929577453E-2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464.28571428571428</v>
      </c>
      <c r="E28" s="62">
        <v>767.85714285714289</v>
      </c>
      <c r="F28" s="38">
        <v>579.16666666666663</v>
      </c>
      <c r="G28" s="15">
        <f t="shared" si="0"/>
        <v>-0.24573643410852722</v>
      </c>
      <c r="H28" s="4">
        <f t="shared" si="1"/>
        <v>0.24743589743589739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395</v>
      </c>
      <c r="E29" s="65">
        <v>585.71428571428567</v>
      </c>
      <c r="F29" s="39">
        <v>500</v>
      </c>
      <c r="G29" s="16">
        <f t="shared" si="0"/>
        <v>-0.14634146341463408</v>
      </c>
      <c r="H29" s="10">
        <f t="shared" si="1"/>
        <v>0.26582278481012656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425</v>
      </c>
      <c r="E30" s="62">
        <v>657.14285714285711</v>
      </c>
      <c r="F30" s="38">
        <v>612.5</v>
      </c>
      <c r="G30" s="15">
        <f t="shared" si="0"/>
        <v>-6.7934782608695607E-2</v>
      </c>
      <c r="H30" s="4">
        <f t="shared" si="1"/>
        <v>0.44117647058823528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557.14285714285711</v>
      </c>
      <c r="E31" s="65">
        <v>828.57142857142856</v>
      </c>
      <c r="F31" s="39">
        <v>733.33333333333337</v>
      </c>
      <c r="G31" s="16">
        <f t="shared" si="0"/>
        <v>-0.11494252873563213</v>
      </c>
      <c r="H31" s="10">
        <f t="shared" si="1"/>
        <v>0.31623931623931639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287.14285714285717</v>
      </c>
      <c r="E32" s="62">
        <v>186.25</v>
      </c>
      <c r="F32" s="38">
        <v>195</v>
      </c>
      <c r="G32" s="15">
        <f t="shared" si="0"/>
        <v>4.6979865771812082E-2</v>
      </c>
      <c r="H32" s="4">
        <f t="shared" si="1"/>
        <v>-0.32089552238805974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1625</v>
      </c>
      <c r="E33" s="65">
        <v>1450</v>
      </c>
      <c r="F33" s="39">
        <v>1675</v>
      </c>
      <c r="G33" s="16">
        <f t="shared" si="0"/>
        <v>0.15517241379310345</v>
      </c>
      <c r="H33" s="10">
        <f t="shared" si="1"/>
        <v>3.0769230769230771E-2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1837.5</v>
      </c>
      <c r="E34" s="62">
        <v>2125</v>
      </c>
      <c r="F34" s="38">
        <v>1900</v>
      </c>
      <c r="G34" s="18">
        <f t="shared" si="0"/>
        <v>-0.10588235294117647</v>
      </c>
      <c r="H34" s="49">
        <f t="shared" si="1"/>
        <v>3.4013605442176874E-2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375</v>
      </c>
      <c r="E35" s="65"/>
      <c r="F35" s="39">
        <v>600</v>
      </c>
      <c r="G35" s="16"/>
      <c r="H35" s="10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67"/>
      <c r="F36" s="42"/>
      <c r="G36" s="8"/>
      <c r="H36" s="8"/>
      <c r="L36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O10" sqref="O10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7" t="s">
        <v>0</v>
      </c>
      <c r="B1" s="78"/>
      <c r="C1" s="78"/>
      <c r="D1" s="78"/>
      <c r="E1" s="78"/>
      <c r="F1" s="78"/>
      <c r="G1" s="78"/>
      <c r="H1" s="78"/>
    </row>
    <row r="2" spans="1:15" ht="57" customHeight="1">
      <c r="A2" s="79" t="s">
        <v>1</v>
      </c>
      <c r="B2" s="80"/>
      <c r="C2" s="81"/>
      <c r="D2" s="50">
        <v>2024</v>
      </c>
      <c r="E2" s="85">
        <v>2025</v>
      </c>
      <c r="F2" s="85"/>
      <c r="G2" s="82" t="s">
        <v>96</v>
      </c>
      <c r="H2" s="82"/>
      <c r="I2" t="s">
        <v>64</v>
      </c>
      <c r="M2" t="s">
        <v>64</v>
      </c>
    </row>
    <row r="3" spans="1:15" ht="32.25">
      <c r="A3" s="83" t="s">
        <v>2</v>
      </c>
      <c r="B3" s="84"/>
      <c r="C3" s="25" t="s">
        <v>3</v>
      </c>
      <c r="D3" s="56" t="s">
        <v>95</v>
      </c>
      <c r="E3" s="56" t="s">
        <v>91</v>
      </c>
      <c r="F3" s="56" t="s">
        <v>95</v>
      </c>
      <c r="G3" s="51" t="s">
        <v>4</v>
      </c>
      <c r="H3" s="51" t="s">
        <v>5</v>
      </c>
      <c r="J3" t="s">
        <v>64</v>
      </c>
      <c r="K3" t="s">
        <v>64</v>
      </c>
      <c r="M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3595</v>
      </c>
      <c r="E4" s="33">
        <v>3860</v>
      </c>
      <c r="F4" s="31">
        <v>3975</v>
      </c>
      <c r="G4" s="35">
        <f t="shared" ref="G4:G13" si="0">(F4-E4)/E4</f>
        <v>2.9792746113989636E-2</v>
      </c>
      <c r="H4" s="35">
        <f t="shared" ref="H4:H13" si="1">+(F4-D4)/D4</f>
        <v>0.10570236439499305</v>
      </c>
      <c r="K4" t="s">
        <v>64</v>
      </c>
      <c r="L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2296</v>
      </c>
      <c r="E5" s="34">
        <v>2495</v>
      </c>
      <c r="F5" s="36">
        <v>2512</v>
      </c>
      <c r="G5" s="37">
        <f t="shared" si="0"/>
        <v>6.8136272545090181E-3</v>
      </c>
      <c r="H5" s="37">
        <f t="shared" si="1"/>
        <v>9.4076655052264813E-2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2120</v>
      </c>
      <c r="E6" s="33">
        <v>2493.33</v>
      </c>
      <c r="F6" s="31">
        <v>2286.67</v>
      </c>
      <c r="G6" s="35">
        <f t="shared" si="0"/>
        <v>-8.2885137546975268E-2</v>
      </c>
      <c r="H6" s="35">
        <f t="shared" si="1"/>
        <v>7.8617924528301922E-2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2880</v>
      </c>
      <c r="E7" s="34">
        <v>2760</v>
      </c>
      <c r="F7" s="36">
        <v>2820</v>
      </c>
      <c r="G7" s="37">
        <f t="shared" si="0"/>
        <v>2.1739130434782608E-2</v>
      </c>
      <c r="H7" s="37">
        <f t="shared" si="1"/>
        <v>-2.0833333333333332E-2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1104</v>
      </c>
      <c r="E8" s="33">
        <v>1670</v>
      </c>
      <c r="F8" s="31">
        <v>1766.67</v>
      </c>
      <c r="G8" s="35">
        <f t="shared" si="0"/>
        <v>5.7886227544910226E-2</v>
      </c>
      <c r="H8" s="35">
        <f t="shared" si="1"/>
        <v>0.60024456521739133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2196.67</v>
      </c>
      <c r="E9" s="34">
        <v>2616</v>
      </c>
      <c r="F9" s="36">
        <v>2660</v>
      </c>
      <c r="G9" s="37">
        <f t="shared" si="0"/>
        <v>1.6819571865443424E-2</v>
      </c>
      <c r="H9" s="37">
        <f t="shared" si="1"/>
        <v>0.21092380739938174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640</v>
      </c>
      <c r="E10" s="33">
        <v>533.33000000000004</v>
      </c>
      <c r="F10" s="31">
        <v>580</v>
      </c>
      <c r="G10" s="35">
        <f>(F10-E10)/E10</f>
        <v>8.7506796917480645E-2</v>
      </c>
      <c r="H10" s="35">
        <f>+(F10-D10)/D10</f>
        <v>-9.375E-2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1653.33</v>
      </c>
      <c r="E11" s="34">
        <v>2050</v>
      </c>
      <c r="F11" s="36">
        <v>2150</v>
      </c>
      <c r="G11" s="37">
        <f t="shared" si="0"/>
        <v>4.878048780487805E-2</v>
      </c>
      <c r="H11" s="37">
        <f t="shared" si="1"/>
        <v>0.30040584759243472</v>
      </c>
    </row>
    <row r="12" spans="1:15" ht="15.75">
      <c r="A12" s="22">
        <v>9</v>
      </c>
      <c r="B12" s="24" t="s">
        <v>22</v>
      </c>
      <c r="C12" s="23" t="s">
        <v>23</v>
      </c>
      <c r="D12" s="33">
        <v>976</v>
      </c>
      <c r="E12" s="61">
        <v>936</v>
      </c>
      <c r="F12" s="52">
        <v>984</v>
      </c>
      <c r="G12" s="35">
        <f>(F12-E12)/E12</f>
        <v>5.128205128205128E-2</v>
      </c>
      <c r="H12" s="35">
        <f>+(F12-D12)/D12</f>
        <v>8.1967213114754103E-3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906.67</v>
      </c>
      <c r="E13" s="34">
        <v>966.67</v>
      </c>
      <c r="F13" s="36">
        <v>810</v>
      </c>
      <c r="G13" s="37">
        <f t="shared" si="0"/>
        <v>-0.16207185492463816</v>
      </c>
      <c r="H13" s="37">
        <f t="shared" si="1"/>
        <v>-0.10662093154069283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513.33000000000004</v>
      </c>
      <c r="E14" s="33"/>
      <c r="F14" s="31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520</v>
      </c>
      <c r="E16" s="33">
        <v>590</v>
      </c>
      <c r="F16" s="31"/>
      <c r="G16" s="35"/>
      <c r="H16" s="35"/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1952.5</v>
      </c>
      <c r="E17" s="34">
        <v>2133.33</v>
      </c>
      <c r="F17" s="36">
        <v>1996</v>
      </c>
      <c r="G17" s="37">
        <f t="shared" ref="G16:G24" si="2">(F17-E17)/E17</f>
        <v>-6.4373538083653217E-2</v>
      </c>
      <c r="H17" s="37">
        <f t="shared" ref="H17" si="3">+(F17-D17)/D17</f>
        <v>2.2279129321382842E-2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3266.67</v>
      </c>
      <c r="E18" s="33">
        <v>3030</v>
      </c>
      <c r="F18" s="31">
        <v>3200</v>
      </c>
      <c r="G18" s="35">
        <f t="shared" si="2"/>
        <v>5.6105610561056105E-2</v>
      </c>
      <c r="H18" s="35">
        <f>+(F18-D18)/D18</f>
        <v>-2.0409162847793035E-2</v>
      </c>
      <c r="N18" t="s">
        <v>64</v>
      </c>
    </row>
    <row r="19" spans="1:14" ht="15.75">
      <c r="A19" s="19">
        <v>16</v>
      </c>
      <c r="B19" s="20" t="s">
        <v>36</v>
      </c>
      <c r="C19" s="21" t="s">
        <v>37</v>
      </c>
      <c r="D19" s="34">
        <v>946.67</v>
      </c>
      <c r="E19" s="34">
        <v>1096.67</v>
      </c>
      <c r="F19" s="36">
        <v>1080</v>
      </c>
      <c r="G19" s="37">
        <f t="shared" si="2"/>
        <v>-1.520056170042043E-2</v>
      </c>
      <c r="H19" s="37">
        <f t="shared" ref="H19" si="4">+(F19-D19)/D19</f>
        <v>0.14084105337657266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915</v>
      </c>
      <c r="E20" s="33">
        <v>1083.33</v>
      </c>
      <c r="F20" s="31">
        <v>1173.33</v>
      </c>
      <c r="G20" s="35">
        <f t="shared" si="2"/>
        <v>8.3077178699011392E-2</v>
      </c>
      <c r="H20" s="35">
        <f>+(F20-D20)/D20</f>
        <v>0.28232786885245892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1780</v>
      </c>
      <c r="E21" s="34">
        <v>1920</v>
      </c>
      <c r="F21" s="36">
        <v>1980</v>
      </c>
      <c r="G21" s="37">
        <f t="shared" si="2"/>
        <v>3.125E-2</v>
      </c>
      <c r="H21" s="37">
        <f t="shared" ref="H21" si="5">+(F21-D21)/D21</f>
        <v>0.11235955056179775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955</v>
      </c>
      <c r="E22" s="33">
        <v>1106.67</v>
      </c>
      <c r="F22" s="31">
        <v>906.67</v>
      </c>
      <c r="G22" s="35">
        <f t="shared" si="2"/>
        <v>-0.1807223472218458</v>
      </c>
      <c r="H22" s="35">
        <f>+(F22-D22)/D22</f>
        <v>-5.0607329842931981E-2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952.5</v>
      </c>
      <c r="E23" s="34">
        <v>1610</v>
      </c>
      <c r="F23" s="36">
        <v>1340</v>
      </c>
      <c r="G23" s="37">
        <f t="shared" si="2"/>
        <v>-0.16770186335403728</v>
      </c>
      <c r="H23" s="37">
        <f>+(F23-D23)/D23</f>
        <v>0.40682414698162728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935</v>
      </c>
      <c r="E24" s="33">
        <v>1160</v>
      </c>
      <c r="F24" s="31">
        <v>1066.67</v>
      </c>
      <c r="G24" s="35">
        <f t="shared" si="2"/>
        <v>-8.0456896551724069E-2</v>
      </c>
      <c r="H24" s="35">
        <f t="shared" ref="H24" si="6">+(F22-D24)/D24</f>
        <v>-3.0299465240641754E-2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1660</v>
      </c>
      <c r="E25" s="34"/>
      <c r="F25" s="36"/>
      <c r="G25" s="37"/>
      <c r="H25" s="37"/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1992.5</v>
      </c>
      <c r="E26" s="33">
        <v>2440</v>
      </c>
      <c r="F26" s="31">
        <v>2380</v>
      </c>
      <c r="G26" s="35">
        <f t="shared" ref="G26:G32" si="7">(F26-E26)/E26</f>
        <v>-2.4590163934426229E-2</v>
      </c>
      <c r="H26" s="35">
        <f>+(F26-D26)/D26</f>
        <v>0.19447929736511921</v>
      </c>
    </row>
    <row r="27" spans="1:14" ht="15.75">
      <c r="A27" s="19">
        <v>24</v>
      </c>
      <c r="B27" s="20" t="s">
        <v>50</v>
      </c>
      <c r="C27" s="21" t="s">
        <v>51</v>
      </c>
      <c r="D27" s="34">
        <v>706</v>
      </c>
      <c r="E27" s="34">
        <v>950</v>
      </c>
      <c r="F27" s="36">
        <v>910</v>
      </c>
      <c r="G27" s="37">
        <f t="shared" si="7"/>
        <v>-4.2105263157894736E-2</v>
      </c>
      <c r="H27" s="37">
        <f t="shared" ref="H27" si="8">+(F27-D27)/D27</f>
        <v>0.28895184135977336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793.33</v>
      </c>
      <c r="E28" s="33">
        <v>1010</v>
      </c>
      <c r="F28" s="31">
        <v>925</v>
      </c>
      <c r="G28" s="35">
        <f t="shared" si="7"/>
        <v>-8.4158415841584164E-2</v>
      </c>
      <c r="H28" s="35">
        <f>+(F28-D28)/D28</f>
        <v>0.16597128559363689</v>
      </c>
    </row>
    <row r="29" spans="1:14" ht="15.75">
      <c r="A29" s="19">
        <v>26</v>
      </c>
      <c r="B29" s="20" t="s">
        <v>54</v>
      </c>
      <c r="C29" s="21" t="s">
        <v>55</v>
      </c>
      <c r="D29" s="34">
        <v>795</v>
      </c>
      <c r="E29" s="34">
        <v>1140</v>
      </c>
      <c r="F29" s="36">
        <v>1015</v>
      </c>
      <c r="G29" s="37">
        <f t="shared" si="7"/>
        <v>-0.10964912280701754</v>
      </c>
      <c r="H29" s="37">
        <f t="shared" ref="H29" si="9">+(F29-D29)/D29</f>
        <v>0.27672955974842767</v>
      </c>
    </row>
    <row r="30" spans="1:14" ht="15.75">
      <c r="A30" s="22">
        <v>27</v>
      </c>
      <c r="B30" s="24" t="s">
        <v>56</v>
      </c>
      <c r="C30" s="23" t="s">
        <v>57</v>
      </c>
      <c r="D30" s="33">
        <v>416</v>
      </c>
      <c r="E30" s="33">
        <v>335</v>
      </c>
      <c r="F30" s="31">
        <v>350</v>
      </c>
      <c r="G30" s="35">
        <f t="shared" si="7"/>
        <v>4.4776119402985072E-2</v>
      </c>
      <c r="H30" s="35">
        <f>+(F30-D30)/D30</f>
        <v>-0.15865384615384615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2110</v>
      </c>
      <c r="E31" s="34">
        <v>2100</v>
      </c>
      <c r="F31" s="36">
        <v>2250</v>
      </c>
      <c r="G31" s="37">
        <f t="shared" si="7"/>
        <v>7.1428571428571425E-2</v>
      </c>
      <c r="H31" s="37">
        <f t="shared" ref="H31:H33" si="10">+(F31-D31)/D31</f>
        <v>6.6350710900473939E-2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2530</v>
      </c>
      <c r="E32" s="68">
        <v>3120</v>
      </c>
      <c r="F32" s="60">
        <v>3075</v>
      </c>
      <c r="G32" s="35">
        <f t="shared" si="7"/>
        <v>-1.4423076923076924E-2</v>
      </c>
      <c r="H32" s="35">
        <f>+(F32-D32)/D32</f>
        <v>0.21541501976284586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940</v>
      </c>
      <c r="E33" s="37"/>
      <c r="F33" s="36">
        <v>1080</v>
      </c>
      <c r="G33" s="37"/>
      <c r="H33" s="37">
        <f t="shared" si="10"/>
        <v>0.14893617021276595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2025-11-11T03:32:04Z</cp:lastPrinted>
  <dcterms:created xsi:type="dcterms:W3CDTF">2021-06-15T08:30:18Z</dcterms:created>
  <dcterms:modified xsi:type="dcterms:W3CDTF">2025-11-11T08:37:37Z</dcterms:modified>
</cp:coreProperties>
</file>