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Wholesale" sheetId="2" r:id="rId1"/>
    <sheet name="Retail" sheetId="96" r:id="rId2"/>
  </sheets>
  <calcPr calcId="144525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96" l="1"/>
  <c r="H15" i="96"/>
  <c r="H25" i="96"/>
  <c r="H27" i="96"/>
  <c r="G13" i="96" l="1"/>
  <c r="H13" i="96" l="1"/>
  <c r="H16" i="2" l="1"/>
  <c r="H26" i="2"/>
  <c r="G33" i="96" l="1"/>
  <c r="G26" i="2"/>
  <c r="H33" i="96" l="1"/>
  <c r="H32" i="96" l="1"/>
  <c r="H30" i="96"/>
  <c r="H28" i="96"/>
  <c r="H26" i="96"/>
  <c r="H22" i="96"/>
  <c r="H20" i="96"/>
  <c r="H18" i="96"/>
  <c r="H12" i="96"/>
  <c r="H10" i="96"/>
  <c r="H31" i="96"/>
  <c r="H29" i="96"/>
  <c r="H21" i="96"/>
  <c r="H19" i="96"/>
  <c r="H17" i="96"/>
  <c r="H11" i="96"/>
  <c r="G24" i="96" l="1"/>
  <c r="G31" i="96"/>
  <c r="G29" i="96"/>
  <c r="G27" i="96"/>
  <c r="G23" i="96"/>
  <c r="G21" i="96"/>
  <c r="G19" i="96"/>
  <c r="G17" i="96"/>
  <c r="G32" i="96"/>
  <c r="G30" i="96"/>
  <c r="G28" i="96"/>
  <c r="G26" i="96"/>
  <c r="G22" i="96"/>
  <c r="G20" i="96"/>
  <c r="G18" i="96"/>
  <c r="G12" i="96"/>
  <c r="G5" i="96"/>
  <c r="G6" i="96"/>
  <c r="G7" i="96"/>
  <c r="G8" i="96"/>
  <c r="G9" i="96"/>
  <c r="G10" i="96"/>
  <c r="G11" i="96"/>
  <c r="H17" i="2" l="1"/>
  <c r="G16" i="2"/>
  <c r="G17" i="2" l="1"/>
  <c r="G20" i="2" l="1"/>
  <c r="H21" i="2" l="1"/>
  <c r="G21" i="2"/>
  <c r="H19" i="2" l="1"/>
  <c r="G23" i="2" l="1"/>
  <c r="H23" i="2" l="1"/>
  <c r="H20" i="2" l="1"/>
  <c r="H24" i="96" l="1"/>
  <c r="H7" i="2" l="1"/>
  <c r="G15" i="2" l="1"/>
  <c r="H15" i="2"/>
  <c r="G13" i="2" l="1"/>
  <c r="G11" i="2"/>
  <c r="H29" i="2" l="1"/>
  <c r="H13" i="2" l="1"/>
  <c r="H33" i="2" l="1"/>
  <c r="H34" i="2"/>
  <c r="G7" i="2" l="1"/>
  <c r="H12" i="2" l="1"/>
  <c r="H9" i="96" l="1"/>
  <c r="H8" i="96"/>
  <c r="H7" i="96"/>
  <c r="H6" i="96"/>
  <c r="H5" i="96"/>
  <c r="G4" i="96"/>
  <c r="H31" i="2" l="1"/>
  <c r="H9" i="2" l="1"/>
  <c r="H10" i="2" l="1"/>
  <c r="H6" i="2"/>
  <c r="H32" i="2" l="1"/>
  <c r="H25" i="2"/>
  <c r="G12" i="2" l="1"/>
  <c r="G4" i="2" l="1"/>
  <c r="H18" i="2" l="1"/>
  <c r="G34" i="2" l="1"/>
  <c r="G32" i="2" l="1"/>
  <c r="G29" i="2"/>
  <c r="G25" i="2"/>
  <c r="G10" i="2"/>
  <c r="G6" i="2"/>
  <c r="G19" i="2" l="1"/>
  <c r="H4" i="2" l="1"/>
  <c r="G8" i="2" l="1"/>
  <c r="G9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<sst xmlns="http://schemas.openxmlformats.org/spreadsheetml/2006/main" count="329" uniqueCount="97">
  <si>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</si>
  <si>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</si>
  <si>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</si>
  <si>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</si>
  <si>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</si>
  <si>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</si>
  <si>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</si>
  <si>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</si>
  <si>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</si>
  <si>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</si>
  <si>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</si>
  <si>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</si>
  <si>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</si>
  <si>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</si>
  <si>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</si>
  <si>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</si>
  <si>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</si>
  <si>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</si>
  <si>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</si>
  <si>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</si>
  <si>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</si>
  <si>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</si>
  <si>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</si>
  <si>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</si>
  <si>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</si>
  <si>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</si>
  <si>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</si>
  <si>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</si>
  <si>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</si>
  <si>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</si>
  <si>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</si>
  <si>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</si>
  <si>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</si>
  <si>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</si>
  <si>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</si>
  <si>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</si>
  <si>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</si>
  <si>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</si>
  <si>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</si>
  <si>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</si>
  <si>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</si>
  <si>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</si>
  <si>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</si>
  <si>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</si>
  <si>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</si>
  <si>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</si>
  <si>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</si>
  <si>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</si>
  <si>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</si>
  <si>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</si>
  <si>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</si>
  <si>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</si>
  <si>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</si>
  <si>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</si>
  <si>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</si>
  <si>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</si>
  <si>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</si>
  <si>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</si>
  <si>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</si>
  <si>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</si>
  <si>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</si>
  <si>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</si>
  <si>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</si>
  <si>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</si>
  <si>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</si>
  <si>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</si>
  <si>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</si>
  <si>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</si>
  <si>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</si>
  <si>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</si>
  <si>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</si>
  <si>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</si>
  <si>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</si>
  <si>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</si>
  <si>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</si>
  <si>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</si>
  <si>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</si>
  <si>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</si>
  <si>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</si>
  <si>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</si>
  <si>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</si>
  <si>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</si>
  <si>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</si>
  <si>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</si>
  <si>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</si>
  <si>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</si>
  <si>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</si>
  <si>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</si>
  <si>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</si>
  <si>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</si>
  <si>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</si>
  <si>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3</t>
    </r>
    <r>
      <rPr>
        <b/>
        <vertAlign val="superscript"/>
        <sz val="11"/>
        <color indexed="8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week of Nov.</t>
    </r>
  </si>
  <si>
    <r>
      <t>3</t>
    </r>
    <r>
      <rPr>
        <b/>
        <vertAlign val="superscript"/>
        <sz val="11"/>
        <color indexed="8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 week of Nov.</t>
    </r>
  </si>
  <si>
    <r>
      <t>4</t>
    </r>
    <r>
      <rPr>
        <b/>
        <vertAlign val="superscript"/>
        <sz val="11"/>
        <color indexed="8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week of Nov.</t>
    </r>
  </si>
  <si>
    <r>
      <t>% Change   compared to:4</t>
    </r>
    <r>
      <rPr>
        <b/>
        <vertAlign val="superscript"/>
        <sz val="11"/>
        <color indexed="8"/>
        <rFont val="Times New Roman"/>
        <family val="1"/>
      </rPr>
      <t>th</t>
    </r>
    <r>
      <rPr>
        <b/>
        <sz val="11"/>
        <color indexed="8"/>
        <rFont val="Times New Roman"/>
        <family val="1"/>
        <charset val="134"/>
      </rPr>
      <t xml:space="preserve"> week of Nov. 2025</t>
    </r>
  </si>
  <si>
    <r>
      <t>4</t>
    </r>
    <r>
      <rPr>
        <b/>
        <vertAlign val="superscript"/>
        <sz val="11"/>
        <color indexed="8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 week of Nov.</t>
    </r>
  </si>
  <si>
    <r>
      <t>% Change   compared to:4</t>
    </r>
    <r>
      <rPr>
        <b/>
        <vertAlign val="superscript"/>
        <sz val="11"/>
        <color indexed="8"/>
        <rFont val="Times New Roman"/>
        <family val="1"/>
      </rPr>
      <t xml:space="preserve">th </t>
    </r>
    <r>
      <rPr>
        <b/>
        <sz val="11"/>
        <color indexed="8"/>
        <rFont val="Times New Roman"/>
        <family val="1"/>
        <charset val="134"/>
      </rPr>
      <t>week of Nov.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</si>
</sst>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vertAlign val="superscript"/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4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18" fillId="0" borderId="2" xfId="0" applyNumberFormat="1" applyFont="1" applyBorder="1"/>
    <xf numFmtId="2" fontId="29" fillId="2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2" fontId="34" fillId="2" borderId="2" xfId="0" applyNumberFormat="1" applyFont="1" applyFill="1" applyBorder="1"/>
    <xf numFmtId="2" fontId="34" fillId="7" borderId="2" xfId="0" applyNumberFormat="1" applyFont="1" applyFill="1" applyBorder="1"/>
    <xf numFmtId="2" fontId="20" fillId="2" borderId="15" xfId="0" applyNumberFormat="1" applyFont="1" applyFill="1" applyBorder="1"/>
    <xf numFmtId="2" fontId="20" fillId="0" borderId="2" xfId="0" applyNumberFormat="1" applyFont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0" fillId="0" borderId="2" xfId="0" applyNumberFormat="1" applyFont="1" applyBorder="1"/>
    <xf numFmtId="2" fontId="36" fillId="4" borderId="2" xfId="0" applyNumberFormat="1" applyFont="1" applyFill="1" applyBorder="1"/>
    <xf numFmtId="2" fontId="36" fillId="7" borderId="2" xfId="0" applyNumberFormat="1" applyFont="1" applyFill="1" applyBorder="1"/>
    <xf numFmtId="2" fontId="36" fillId="2" borderId="2" xfId="0" applyNumberFormat="1" applyFont="1" applyFill="1" applyBorder="1"/>
    <xf numFmtId="2" fontId="0" fillId="7" borderId="2" xfId="0" applyNumberFormat="1" applyFont="1" applyFill="1" applyBorder="1"/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topLeftCell="B1" zoomScaleNormal="100" workbookViewId="0">
      <selection activeCell="L35" sqref="L35"/>
    </sheetView>
  </sheetViews>
  <sheetFormatPr defaultColWidth="9.140625" defaultRowHeight="15"/>
  <cols>
    <col min="1" max="1" width="4.28515625" customWidth="1"/>
    <col min="2" max="3" width="17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2" t="s">
        <v>63</v>
      </c>
      <c r="B1" s="63"/>
      <c r="C1" s="63"/>
      <c r="D1" s="63"/>
      <c r="E1" s="63"/>
      <c r="F1" s="63"/>
      <c r="G1" s="64"/>
      <c r="H1" s="64"/>
    </row>
    <row r="2" spans="1:17" ht="67.5" customHeight="1">
      <c r="A2" s="65" t="s">
        <v>1</v>
      </c>
      <c r="B2" s="65"/>
      <c r="C2" s="65"/>
      <c r="D2" s="43">
        <v>2024</v>
      </c>
      <c r="E2" s="68">
        <v>2025</v>
      </c>
      <c r="F2" s="69"/>
      <c r="G2" s="66" t="s">
        <v>94</v>
      </c>
      <c r="H2" s="66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7" t="s">
        <v>2</v>
      </c>
      <c r="B3" s="67"/>
      <c r="C3" s="17" t="s">
        <v>3</v>
      </c>
      <c r="D3" s="57" t="s">
        <v>93</v>
      </c>
      <c r="E3" s="57" t="s">
        <v>91</v>
      </c>
      <c r="F3" s="57" t="s">
        <v>93</v>
      </c>
      <c r="G3" s="9" t="s">
        <v>4</v>
      </c>
      <c r="H3" s="9" t="s">
        <v>5</v>
      </c>
      <c r="J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2">
        <v>1835.71</v>
      </c>
      <c r="E4" s="79">
        <v>1725</v>
      </c>
      <c r="F4" s="38">
        <v>1762.5</v>
      </c>
      <c r="G4" s="15">
        <f t="shared" ref="G4:G35" si="0">+(F4-E4)/E4</f>
        <v>2.1739130434782608E-2</v>
      </c>
      <c r="H4" s="4">
        <f t="shared" ref="H4:H34" si="1">+((F4-D4)/D4)</f>
        <v>-3.9881026959596035E-2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7">
        <v>1257.1428571428571</v>
      </c>
      <c r="E5" s="59">
        <v>1185.7142857142858</v>
      </c>
      <c r="F5" s="59">
        <v>1221.4285714285713</v>
      </c>
      <c r="G5" s="16">
        <f t="shared" si="0"/>
        <v>3.0120481927710704E-2</v>
      </c>
      <c r="H5" s="10">
        <f t="shared" si="1"/>
        <v>-2.840909090909096E-2</v>
      </c>
      <c r="I5" t="s">
        <v>85</v>
      </c>
      <c r="J5" t="s">
        <v>64</v>
      </c>
      <c r="K5" t="s">
        <v>64</v>
      </c>
      <c r="L5" t="s">
        <v>85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2">
        <v>1150</v>
      </c>
      <c r="E6" s="80">
        <v>1316.6666666666667</v>
      </c>
      <c r="F6" s="45">
        <v>1266.6666666666667</v>
      </c>
      <c r="G6" s="18">
        <f t="shared" si="0"/>
        <v>-3.7974683544303799E-2</v>
      </c>
      <c r="H6" s="4">
        <f t="shared" si="1"/>
        <v>0.1014492753623189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3">
        <v>850</v>
      </c>
      <c r="E7" s="81">
        <v>950</v>
      </c>
      <c r="F7" s="46">
        <v>833.33333333333337</v>
      </c>
      <c r="G7" s="16">
        <f t="shared" si="0"/>
        <v>-0.12280701754385961</v>
      </c>
      <c r="H7" s="10">
        <f t="shared" si="1"/>
        <v>-1.9607843137254857E-2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2">
        <v>1764.2857142857142</v>
      </c>
      <c r="E8" s="79">
        <v>1841.67</v>
      </c>
      <c r="F8" s="38">
        <v>1921.4285714285713</v>
      </c>
      <c r="G8" s="15">
        <f t="shared" si="0"/>
        <v>4.3307743205118862E-2</v>
      </c>
      <c r="H8" s="4">
        <f t="shared" si="1"/>
        <v>8.9068825910931154E-2</v>
      </c>
      <c r="J8" t="s">
        <v>64</v>
      </c>
      <c r="K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3">
        <v>721.42857142857144</v>
      </c>
      <c r="E9" s="81">
        <v>803.57</v>
      </c>
      <c r="F9" s="46">
        <v>925</v>
      </c>
      <c r="G9" s="16">
        <f t="shared" si="0"/>
        <v>0.15111315753450222</v>
      </c>
      <c r="H9" s="10">
        <f t="shared" si="1"/>
        <v>0.28217821782178215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2">
        <v>1341.6666666666667</v>
      </c>
      <c r="E10" s="79">
        <v>1428.57</v>
      </c>
      <c r="F10" s="38">
        <v>1658.3333333333333</v>
      </c>
      <c r="G10" s="15">
        <f t="shared" si="0"/>
        <v>0.1608344941678275</v>
      </c>
      <c r="H10" s="4">
        <f t="shared" si="1"/>
        <v>0.23602484472049676</v>
      </c>
      <c r="I10" t="s">
        <v>64</v>
      </c>
      <c r="J10" t="s">
        <v>64</v>
      </c>
      <c r="K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3">
        <v>407.14</v>
      </c>
      <c r="E11" s="81">
        <v>308.33</v>
      </c>
      <c r="F11" s="46">
        <v>337.5</v>
      </c>
      <c r="G11" s="16">
        <f t="shared" si="0"/>
        <v>9.4606428177601981E-2</v>
      </c>
      <c r="H11" s="10">
        <f t="shared" si="1"/>
        <v>-0.17104681436360955</v>
      </c>
      <c r="K11" t="s">
        <v>64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2">
        <v>975</v>
      </c>
      <c r="E12" s="82">
        <v>1162.5</v>
      </c>
      <c r="F12" s="56">
        <v>1120</v>
      </c>
      <c r="G12" s="18">
        <f t="shared" si="0"/>
        <v>-3.6559139784946237E-2</v>
      </c>
      <c r="H12" s="4">
        <f t="shared" si="1"/>
        <v>0.14871794871794872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3">
        <v>725</v>
      </c>
      <c r="E13" s="81">
        <v>741.67</v>
      </c>
      <c r="F13" s="46">
        <v>775</v>
      </c>
      <c r="G13" s="16">
        <f t="shared" si="0"/>
        <v>4.4939123869106264E-2</v>
      </c>
      <c r="H13" s="10">
        <f t="shared" si="1"/>
        <v>6.8965517241379309E-2</v>
      </c>
      <c r="J13" t="s">
        <v>64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52">
        <v>712.5</v>
      </c>
      <c r="E14" s="79">
        <v>612.5</v>
      </c>
      <c r="F14" s="38">
        <v>730</v>
      </c>
      <c r="G14" s="15">
        <f t="shared" si="0"/>
        <v>0.19183673469387755</v>
      </c>
      <c r="H14" s="4">
        <f t="shared" si="1"/>
        <v>2.456140350877193E-2</v>
      </c>
    </row>
    <row r="15" spans="1:17" ht="15.75">
      <c r="A15" s="1">
        <v>12</v>
      </c>
      <c r="B15" s="12" t="s">
        <v>26</v>
      </c>
      <c r="C15" s="13" t="s">
        <v>27</v>
      </c>
      <c r="D15" s="53">
        <v>233.33</v>
      </c>
      <c r="E15" s="81">
        <v>241.67</v>
      </c>
      <c r="F15" s="46">
        <v>312.5</v>
      </c>
      <c r="G15" s="16">
        <f t="shared" si="0"/>
        <v>0.29308561261223992</v>
      </c>
      <c r="H15" s="10">
        <f t="shared" si="1"/>
        <v>0.33930484721210297</v>
      </c>
      <c r="J15" t="s">
        <v>64</v>
      </c>
      <c r="K15" t="s">
        <v>64</v>
      </c>
      <c r="L15" t="s">
        <v>64</v>
      </c>
      <c r="N15" t="s">
        <v>64</v>
      </c>
      <c r="O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2">
        <v>366.66666666666669</v>
      </c>
      <c r="E16" s="79">
        <v>300</v>
      </c>
      <c r="F16" s="38">
        <v>325</v>
      </c>
      <c r="G16" s="15">
        <f t="shared" si="0"/>
        <v>8.3333333333333329E-2</v>
      </c>
      <c r="H16" s="4">
        <f t="shared" si="1"/>
        <v>-0.11363636363636369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3">
        <v>375</v>
      </c>
      <c r="E17" s="83">
        <v>350</v>
      </c>
      <c r="F17" s="39">
        <v>350</v>
      </c>
      <c r="G17" s="16">
        <f t="shared" si="0"/>
        <v>0</v>
      </c>
      <c r="H17" s="10">
        <f t="shared" si="1"/>
        <v>-6.6666666666666666E-2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2">
        <v>1700</v>
      </c>
      <c r="E18" s="79">
        <v>1700</v>
      </c>
      <c r="F18" s="38">
        <v>1621.4285714285713</v>
      </c>
      <c r="G18" s="15">
        <f t="shared" si="0"/>
        <v>-4.6218487394958041E-2</v>
      </c>
      <c r="H18" s="4">
        <f t="shared" si="1"/>
        <v>-4.6218487394958041E-2</v>
      </c>
      <c r="J18" t="s">
        <v>64</v>
      </c>
      <c r="K18" t="s">
        <v>64</v>
      </c>
      <c r="L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3">
        <v>2150</v>
      </c>
      <c r="E19" s="83">
        <v>2214.29</v>
      </c>
      <c r="F19" s="39">
        <v>2285.7142857142858</v>
      </c>
      <c r="G19" s="16">
        <f t="shared" si="0"/>
        <v>3.2256066601161461E-2</v>
      </c>
      <c r="H19" s="10">
        <f>+((F19-D19)/D19)</f>
        <v>6.3122923588039892E-2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2">
        <v>650</v>
      </c>
      <c r="E20" s="79">
        <v>733.33</v>
      </c>
      <c r="F20" s="38">
        <v>800</v>
      </c>
      <c r="G20" s="15">
        <f t="shared" si="0"/>
        <v>9.0914049609316344E-2</v>
      </c>
      <c r="H20" s="4">
        <f t="shared" si="1"/>
        <v>0.23076923076923078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3">
        <v>787.5</v>
      </c>
      <c r="E21" s="83">
        <v>957.14</v>
      </c>
      <c r="F21" s="39">
        <v>1016.6666666666666</v>
      </c>
      <c r="G21" s="16">
        <f t="shared" ref="G21" si="2">+(F21-E21)/E21</f>
        <v>6.2192225449429178E-2</v>
      </c>
      <c r="H21" s="10">
        <f>+((F21-D21)/D21)</f>
        <v>0.29100529100529093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2">
        <v>1316.6666666666667</v>
      </c>
      <c r="E22" s="79">
        <v>1320</v>
      </c>
      <c r="F22" s="38">
        <v>1325</v>
      </c>
      <c r="G22" s="15">
        <f t="shared" si="0"/>
        <v>3.787878787878788E-3</v>
      </c>
      <c r="H22" s="4">
        <f t="shared" si="1"/>
        <v>6.3291139240505747E-3</v>
      </c>
    </row>
    <row r="23" spans="1:17" ht="15.75">
      <c r="A23" s="11">
        <v>20</v>
      </c>
      <c r="B23" s="12" t="s">
        <v>41</v>
      </c>
      <c r="C23" s="14" t="s">
        <v>42</v>
      </c>
      <c r="D23" s="53">
        <v>650</v>
      </c>
      <c r="E23" s="83">
        <v>500</v>
      </c>
      <c r="F23" s="39">
        <v>496.42857142857144</v>
      </c>
      <c r="G23" s="16">
        <f t="shared" si="0"/>
        <v>-7.1428571428571105E-3</v>
      </c>
      <c r="H23" s="10">
        <f t="shared" si="1"/>
        <v>-0.23626373626373623</v>
      </c>
      <c r="K23" t="s">
        <v>64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2">
        <v>1000</v>
      </c>
      <c r="E24" s="79">
        <v>925</v>
      </c>
      <c r="F24" s="38">
        <v>1000</v>
      </c>
      <c r="G24" s="15">
        <f t="shared" si="0"/>
        <v>8.1081081081081086E-2</v>
      </c>
      <c r="H24" s="4">
        <f t="shared" si="1"/>
        <v>0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3">
        <v>745</v>
      </c>
      <c r="E25" s="81">
        <v>850</v>
      </c>
      <c r="F25" s="46">
        <v>864.29</v>
      </c>
      <c r="G25" s="16">
        <f t="shared" si="0"/>
        <v>1.6811764705882311E-2</v>
      </c>
      <c r="H25" s="10">
        <f t="shared" si="1"/>
        <v>0.16012080536912746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2">
        <v>1360</v>
      </c>
      <c r="E26" s="79">
        <v>1800</v>
      </c>
      <c r="F26" s="38">
        <v>1320</v>
      </c>
      <c r="G26" s="15">
        <f t="shared" si="0"/>
        <v>-0.26666666666666666</v>
      </c>
      <c r="H26" s="4">
        <f t="shared" si="1"/>
        <v>-2.9411764705882353E-2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3">
        <v>1241.6666666666667</v>
      </c>
      <c r="E27" s="83">
        <v>1200</v>
      </c>
      <c r="F27" s="39">
        <v>1216.6666666666667</v>
      </c>
      <c r="G27" s="16">
        <f t="shared" si="0"/>
        <v>1.3888888888888952E-2</v>
      </c>
      <c r="H27" s="10">
        <f t="shared" si="1"/>
        <v>-2.0134228187919462E-2</v>
      </c>
      <c r="J27" t="s">
        <v>64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2">
        <v>650</v>
      </c>
      <c r="E28" s="79">
        <v>753.57142857142856</v>
      </c>
      <c r="F28" s="38">
        <v>757.14285714285711</v>
      </c>
      <c r="G28" s="15">
        <f t="shared" si="0"/>
        <v>4.7393364928909739E-3</v>
      </c>
      <c r="H28" s="4">
        <f t="shared" si="1"/>
        <v>0.16483516483516478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3">
        <v>512.5</v>
      </c>
      <c r="E29" s="83">
        <v>616.66666666666663</v>
      </c>
      <c r="F29" s="39">
        <v>600</v>
      </c>
      <c r="G29" s="16">
        <f t="shared" si="0"/>
        <v>-2.7027027027026966E-2</v>
      </c>
      <c r="H29" s="10">
        <f t="shared" si="1"/>
        <v>0.17073170731707318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2">
        <v>571.42999999999995</v>
      </c>
      <c r="E30" s="79">
        <v>671.43</v>
      </c>
      <c r="F30" s="38">
        <v>657.14285714285711</v>
      </c>
      <c r="G30" s="15">
        <f t="shared" si="0"/>
        <v>-2.1278678130472038E-2</v>
      </c>
      <c r="H30" s="4">
        <f t="shared" si="1"/>
        <v>0.14999712500718754</v>
      </c>
      <c r="K30" t="s">
        <v>64</v>
      </c>
      <c r="L30" t="s">
        <v>64</v>
      </c>
      <c r="M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3">
        <v>612.5</v>
      </c>
      <c r="E31" s="83">
        <v>820</v>
      </c>
      <c r="F31" s="39">
        <v>812.5</v>
      </c>
      <c r="G31" s="16">
        <f t="shared" si="0"/>
        <v>-9.1463414634146336E-3</v>
      </c>
      <c r="H31" s="10">
        <f t="shared" si="1"/>
        <v>0.32653061224489793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2">
        <v>233.33333333333334</v>
      </c>
      <c r="E32" s="79">
        <v>207.5</v>
      </c>
      <c r="F32" s="38">
        <v>215</v>
      </c>
      <c r="G32" s="15">
        <f t="shared" si="0"/>
        <v>3.614457831325301E-2</v>
      </c>
      <c r="H32" s="4">
        <f t="shared" si="1"/>
        <v>-7.8571428571428611E-2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3">
        <v>1621.4285714285713</v>
      </c>
      <c r="E33" s="83">
        <v>1671.43</v>
      </c>
      <c r="F33" s="39">
        <v>1866.6666666666667</v>
      </c>
      <c r="G33" s="16">
        <f t="shared" si="0"/>
        <v>0.11680816227222598</v>
      </c>
      <c r="H33" s="10">
        <f t="shared" si="1"/>
        <v>0.15124816446402362</v>
      </c>
      <c r="L33" t="s">
        <v>64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2">
        <v>2030</v>
      </c>
      <c r="E34" s="58">
        <v>2300</v>
      </c>
      <c r="F34" s="58">
        <v>2350</v>
      </c>
      <c r="G34" s="18">
        <f t="shared" si="0"/>
        <v>2.1739130434782608E-2</v>
      </c>
      <c r="H34" s="48">
        <f t="shared" si="1"/>
        <v>0.15763546798029557</v>
      </c>
      <c r="J34" t="s">
        <v>64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3">
        <v>500</v>
      </c>
      <c r="E35" s="83">
        <v>450</v>
      </c>
      <c r="F35" s="39"/>
      <c r="G35" s="16"/>
      <c r="H35" s="10"/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E36" s="42"/>
      <c r="F36" s="42"/>
      <c r="G36" s="8"/>
      <c r="H36" s="8"/>
      <c r="L36" t="s">
        <v>64</v>
      </c>
    </row>
    <row r="37" spans="1:16">
      <c r="K37" t="s">
        <v>64</v>
      </c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N30" sqref="N30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70" t="s">
        <v>0</v>
      </c>
      <c r="B1" s="71"/>
      <c r="C1" s="71"/>
      <c r="D1" s="71"/>
      <c r="E1" s="71"/>
      <c r="F1" s="71"/>
      <c r="G1" s="71"/>
      <c r="H1" s="71"/>
    </row>
    <row r="2" spans="1:15" ht="57" customHeight="1">
      <c r="A2" s="72" t="s">
        <v>1</v>
      </c>
      <c r="B2" s="73"/>
      <c r="C2" s="74"/>
      <c r="D2" s="49">
        <v>2024</v>
      </c>
      <c r="E2" s="78">
        <v>2025</v>
      </c>
      <c r="F2" s="78"/>
      <c r="G2" s="75" t="s">
        <v>96</v>
      </c>
      <c r="H2" s="75"/>
      <c r="I2" t="s">
        <v>64</v>
      </c>
      <c r="M2" t="s">
        <v>64</v>
      </c>
    </row>
    <row r="3" spans="1:15" ht="32.25">
      <c r="A3" s="76" t="s">
        <v>2</v>
      </c>
      <c r="B3" s="77"/>
      <c r="C3" s="25" t="s">
        <v>3</v>
      </c>
      <c r="D3" s="54" t="s">
        <v>95</v>
      </c>
      <c r="E3" s="54" t="s">
        <v>92</v>
      </c>
      <c r="F3" s="54" t="s">
        <v>95</v>
      </c>
      <c r="G3" s="50" t="s">
        <v>4</v>
      </c>
      <c r="H3" s="50" t="s">
        <v>5</v>
      </c>
      <c r="J3" t="s">
        <v>64</v>
      </c>
      <c r="K3" t="s">
        <v>64</v>
      </c>
      <c r="M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3675</v>
      </c>
      <c r="E4" s="33">
        <v>3420</v>
      </c>
      <c r="F4" s="31">
        <v>3490</v>
      </c>
      <c r="G4" s="35">
        <f t="shared" ref="G4:G11" si="0">(F4-E4)/E4</f>
        <v>2.046783625730994E-2</v>
      </c>
      <c r="H4" s="35">
        <f t="shared" ref="H4:H11" si="1">+(F4-D4)/D4</f>
        <v>-5.0340136054421766E-2</v>
      </c>
      <c r="K4" t="s">
        <v>64</v>
      </c>
      <c r="L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2645</v>
      </c>
      <c r="E5" s="34">
        <v>2590</v>
      </c>
      <c r="F5" s="36">
        <v>2660</v>
      </c>
      <c r="G5" s="37">
        <f t="shared" si="0"/>
        <v>2.7027027027027029E-2</v>
      </c>
      <c r="H5" s="37">
        <f t="shared" si="1"/>
        <v>5.6710775047258983E-3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2330</v>
      </c>
      <c r="E6" s="33">
        <v>2340</v>
      </c>
      <c r="F6" s="31">
        <v>2340</v>
      </c>
      <c r="G6" s="35">
        <f t="shared" si="0"/>
        <v>0</v>
      </c>
      <c r="H6" s="35">
        <f t="shared" si="1"/>
        <v>4.2918454935622317E-3</v>
      </c>
      <c r="J6" t="s">
        <v>64</v>
      </c>
      <c r="L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2903.33</v>
      </c>
      <c r="E7" s="34">
        <v>3030</v>
      </c>
      <c r="F7" s="36">
        <v>3126.67</v>
      </c>
      <c r="G7" s="37">
        <f t="shared" si="0"/>
        <v>3.1904290429042928E-2</v>
      </c>
      <c r="H7" s="37">
        <f t="shared" si="1"/>
        <v>7.6925461452883467E-2</v>
      </c>
      <c r="K7" t="s">
        <v>64</v>
      </c>
      <c r="L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1288</v>
      </c>
      <c r="E8" s="33">
        <v>1726.67</v>
      </c>
      <c r="F8" s="31">
        <v>1800</v>
      </c>
      <c r="G8" s="35">
        <f t="shared" si="0"/>
        <v>4.246902998256756E-2</v>
      </c>
      <c r="H8" s="35">
        <f t="shared" si="1"/>
        <v>0.39751552795031053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2463.33</v>
      </c>
      <c r="E9" s="34">
        <v>2646</v>
      </c>
      <c r="F9" s="36">
        <v>2860</v>
      </c>
      <c r="G9" s="37">
        <f t="shared" si="0"/>
        <v>8.0876795162509452E-2</v>
      </c>
      <c r="H9" s="37">
        <f t="shared" si="1"/>
        <v>0.16102998786195924</v>
      </c>
      <c r="K9" t="s">
        <v>64</v>
      </c>
      <c r="L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696</v>
      </c>
      <c r="E10" s="33">
        <v>693.33</v>
      </c>
      <c r="F10" s="31">
        <v>720</v>
      </c>
      <c r="G10" s="35">
        <f>(F10-E10)/E10</f>
        <v>3.8466531089091711E-2</v>
      </c>
      <c r="H10" s="35">
        <f>+(F10-D10)/D10</f>
        <v>3.4482758620689655E-2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1870</v>
      </c>
      <c r="E11" s="34">
        <v>2140</v>
      </c>
      <c r="F11" s="36">
        <v>2090</v>
      </c>
      <c r="G11" s="37">
        <f t="shared" si="0"/>
        <v>-2.336448598130841E-2</v>
      </c>
      <c r="H11" s="37">
        <f t="shared" si="1"/>
        <v>0.11764705882352941</v>
      </c>
    </row>
    <row r="12" spans="1:15" ht="15.75">
      <c r="A12" s="22">
        <v>9</v>
      </c>
      <c r="B12" s="24" t="s">
        <v>22</v>
      </c>
      <c r="C12" s="23" t="s">
        <v>23</v>
      </c>
      <c r="D12" s="33">
        <v>1040</v>
      </c>
      <c r="E12" s="60">
        <v>1112</v>
      </c>
      <c r="F12" s="51">
        <v>1133.33</v>
      </c>
      <c r="G12" s="35">
        <f>(F12-E12)/E12</f>
        <v>1.9181654676258927E-2</v>
      </c>
      <c r="H12" s="35">
        <f>+(F12-D12)/D12</f>
        <v>8.9740384615384541E-2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1090</v>
      </c>
      <c r="E13" s="34">
        <v>906.67</v>
      </c>
      <c r="F13" s="36">
        <v>980</v>
      </c>
      <c r="G13" s="37">
        <f>(F13-E13)/E13</f>
        <v>8.0878379123606209E-2</v>
      </c>
      <c r="H13" s="37">
        <f>+(F13-D13)/D13</f>
        <v>-0.10091743119266056</v>
      </c>
      <c r="O13" t="s">
        <v>64</v>
      </c>
    </row>
    <row r="14" spans="1:15" ht="15.75">
      <c r="A14" s="22">
        <v>11</v>
      </c>
      <c r="B14" s="24" t="s">
        <v>26</v>
      </c>
      <c r="C14" s="23" t="s">
        <v>27</v>
      </c>
      <c r="D14" s="33">
        <v>495</v>
      </c>
      <c r="E14" s="33"/>
      <c r="F14" s="31"/>
      <c r="G14" s="35"/>
      <c r="H14" s="35"/>
      <c r="K14" t="s">
        <v>64</v>
      </c>
      <c r="M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>
        <v>700</v>
      </c>
      <c r="E15" s="34"/>
      <c r="F15" s="36">
        <v>540</v>
      </c>
      <c r="G15" s="37"/>
      <c r="H15" s="37">
        <f t="shared" ref="H15:H17" si="2">+(F15-D15)/D15</f>
        <v>-0.22857142857142856</v>
      </c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>
        <v>640</v>
      </c>
      <c r="E16" s="33"/>
      <c r="F16" s="31">
        <v>580</v>
      </c>
      <c r="G16" s="35"/>
      <c r="H16" s="35">
        <f>+(F16-D16)/D16</f>
        <v>-9.375E-2</v>
      </c>
      <c r="L16" t="s">
        <v>64</v>
      </c>
      <c r="M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1990</v>
      </c>
      <c r="E17" s="34">
        <v>2108</v>
      </c>
      <c r="F17" s="36">
        <v>2073.3330000000001</v>
      </c>
      <c r="G17" s="37">
        <f t="shared" ref="G17:G24" si="3">(F17-E17)/E17</f>
        <v>-1.6445445920303566E-2</v>
      </c>
      <c r="H17" s="37">
        <f t="shared" si="2"/>
        <v>4.1875879396984964E-2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3580</v>
      </c>
      <c r="E18" s="33">
        <v>3640</v>
      </c>
      <c r="F18" s="31">
        <v>3690</v>
      </c>
      <c r="G18" s="35">
        <f t="shared" si="3"/>
        <v>1.3736263736263736E-2</v>
      </c>
      <c r="H18" s="35">
        <f>+(F18-D18)/D18</f>
        <v>3.0726256983240222E-2</v>
      </c>
      <c r="N18" t="s">
        <v>64</v>
      </c>
    </row>
    <row r="19" spans="1:14" ht="15.75">
      <c r="A19" s="19">
        <v>16</v>
      </c>
      <c r="B19" s="20" t="s">
        <v>36</v>
      </c>
      <c r="C19" s="21" t="s">
        <v>37</v>
      </c>
      <c r="D19" s="34">
        <v>1060</v>
      </c>
      <c r="E19" s="34">
        <v>1150</v>
      </c>
      <c r="F19" s="36">
        <v>1180</v>
      </c>
      <c r="G19" s="37">
        <f t="shared" si="3"/>
        <v>2.6086956521739129E-2</v>
      </c>
      <c r="H19" s="37">
        <f t="shared" ref="H19" si="4">+(F19-D19)/D19</f>
        <v>0.11320754716981132</v>
      </c>
      <c r="K19" t="s">
        <v>64</v>
      </c>
      <c r="L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1150</v>
      </c>
      <c r="E20" s="33">
        <v>1286.67</v>
      </c>
      <c r="F20" s="31">
        <v>1310</v>
      </c>
      <c r="G20" s="35">
        <f t="shared" si="3"/>
        <v>1.8132077378037823E-2</v>
      </c>
      <c r="H20" s="35">
        <f>+(F20-D20)/D20</f>
        <v>0.1391304347826087</v>
      </c>
      <c r="J20" s="44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1960</v>
      </c>
      <c r="E21" s="34">
        <v>1990</v>
      </c>
      <c r="F21" s="36">
        <v>2000</v>
      </c>
      <c r="G21" s="37">
        <f t="shared" si="3"/>
        <v>5.0251256281407036E-3</v>
      </c>
      <c r="H21" s="37">
        <f t="shared" ref="H21" si="5">+(F21-D21)/D21</f>
        <v>2.0408163265306121E-2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1150</v>
      </c>
      <c r="E22" s="33">
        <v>895</v>
      </c>
      <c r="F22" s="31">
        <v>904</v>
      </c>
      <c r="G22" s="35">
        <f t="shared" si="3"/>
        <v>1.0055865921787709E-2</v>
      </c>
      <c r="H22" s="35">
        <f>+(F22-D22)/D22</f>
        <v>-0.21391304347826087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/>
      <c r="E23" s="34">
        <v>1220</v>
      </c>
      <c r="F23" s="36">
        <v>1406.67</v>
      </c>
      <c r="G23" s="37">
        <f t="shared" si="3"/>
        <v>0.15300819672131152</v>
      </c>
      <c r="H23" s="37"/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1070</v>
      </c>
      <c r="E24" s="33">
        <v>1193.33</v>
      </c>
      <c r="F24" s="31">
        <v>1260</v>
      </c>
      <c r="G24" s="35">
        <f t="shared" si="3"/>
        <v>5.586887114209823E-2</v>
      </c>
      <c r="H24" s="35">
        <f t="shared" ref="H24" si="6">+(F22-D24)/D24</f>
        <v>-0.15514018691588785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2006.67</v>
      </c>
      <c r="E25" s="34"/>
      <c r="F25" s="36">
        <v>2300</v>
      </c>
      <c r="G25" s="37"/>
      <c r="H25" s="37">
        <f>+(F25-D25)/D25</f>
        <v>0.14617749804402314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2033.33</v>
      </c>
      <c r="E26" s="33">
        <v>2465</v>
      </c>
      <c r="F26" s="31">
        <v>2470</v>
      </c>
      <c r="G26" s="35">
        <f t="shared" ref="G26:G33" si="7">(F26-E26)/E26</f>
        <v>2.0283975659229209E-3</v>
      </c>
      <c r="H26" s="35">
        <f>+(F26-D26)/D26</f>
        <v>0.21475608976408161</v>
      </c>
      <c r="L26" t="s">
        <v>64</v>
      </c>
    </row>
    <row r="27" spans="1:14" ht="15.75">
      <c r="A27" s="19">
        <v>24</v>
      </c>
      <c r="B27" s="20" t="s">
        <v>50</v>
      </c>
      <c r="C27" s="21" t="s">
        <v>51</v>
      </c>
      <c r="D27" s="34">
        <v>990</v>
      </c>
      <c r="E27" s="34">
        <v>926.67</v>
      </c>
      <c r="F27" s="36">
        <v>963.33</v>
      </c>
      <c r="G27" s="37">
        <f t="shared" si="7"/>
        <v>3.9561008773349823E-2</v>
      </c>
      <c r="H27" s="37">
        <f>+(F27-D27)/D27</f>
        <v>-2.6939393939393898E-2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905</v>
      </c>
      <c r="E28" s="33">
        <v>945</v>
      </c>
      <c r="F28" s="31">
        <v>1005</v>
      </c>
      <c r="G28" s="35">
        <f t="shared" si="7"/>
        <v>6.3492063492063489E-2</v>
      </c>
      <c r="H28" s="35">
        <f>+(F28-D28)/D28</f>
        <v>0.11049723756906077</v>
      </c>
    </row>
    <row r="29" spans="1:14" ht="15.75">
      <c r="A29" s="19">
        <v>26</v>
      </c>
      <c r="B29" s="20" t="s">
        <v>54</v>
      </c>
      <c r="C29" s="21" t="s">
        <v>55</v>
      </c>
      <c r="D29" s="34">
        <v>952</v>
      </c>
      <c r="E29" s="34">
        <v>1060</v>
      </c>
      <c r="F29" s="36">
        <v>1105</v>
      </c>
      <c r="G29" s="37">
        <f t="shared" si="7"/>
        <v>4.2452830188679243E-2</v>
      </c>
      <c r="H29" s="37">
        <f t="shared" ref="H29" si="8">+(F29-D29)/D29</f>
        <v>0.16071428571428573</v>
      </c>
    </row>
    <row r="30" spans="1:14" ht="15.75">
      <c r="A30" s="22">
        <v>27</v>
      </c>
      <c r="B30" s="24" t="s">
        <v>56</v>
      </c>
      <c r="C30" s="23" t="s">
        <v>57</v>
      </c>
      <c r="D30" s="33">
        <v>383.33</v>
      </c>
      <c r="E30" s="33">
        <v>346.67</v>
      </c>
      <c r="F30" s="31">
        <v>380</v>
      </c>
      <c r="G30" s="35">
        <f t="shared" si="7"/>
        <v>9.6143306314362312E-2</v>
      </c>
      <c r="H30" s="35">
        <f>+(F30-D30)/D30</f>
        <v>-8.6870320611483164E-3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2120</v>
      </c>
      <c r="E31" s="34">
        <v>2240</v>
      </c>
      <c r="F31" s="36">
        <v>2280</v>
      </c>
      <c r="G31" s="37">
        <f t="shared" si="7"/>
        <v>1.7857142857142856E-2</v>
      </c>
      <c r="H31" s="37">
        <f t="shared" ref="H31:H33" si="9">+(F31-D31)/D31</f>
        <v>7.5471698113207544E-2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2495</v>
      </c>
      <c r="E32" s="61">
        <v>3110</v>
      </c>
      <c r="F32" s="55">
        <v>3100</v>
      </c>
      <c r="G32" s="35">
        <f t="shared" si="7"/>
        <v>-3.2154340836012861E-3</v>
      </c>
      <c r="H32" s="35">
        <f>+(F32-D32)/D32</f>
        <v>0.24248496993987975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1040</v>
      </c>
      <c r="E33" s="34">
        <v>960</v>
      </c>
      <c r="F33" s="36">
        <v>1010</v>
      </c>
      <c r="G33" s="37">
        <f t="shared" si="7"/>
        <v>5.2083333333333336E-2</v>
      </c>
      <c r="H33" s="37">
        <f t="shared" si="9"/>
        <v>-2.8846153846153848E-2</v>
      </c>
    </row>
    <row r="34" spans="1:13">
      <c r="A34" s="40" t="s">
        <v>87</v>
      </c>
      <c r="B34" s="40"/>
      <c r="C34" s="40"/>
      <c r="D34" s="40"/>
      <c r="E34" s="40"/>
      <c r="F34" s="40"/>
      <c r="G34" s="40"/>
      <c r="H34" s="32"/>
      <c r="L34" t="s">
        <v>64</v>
      </c>
    </row>
    <row r="35" spans="1:13">
      <c r="A35" s="40" t="s">
        <v>86</v>
      </c>
      <c r="B35" s="40"/>
      <c r="C35" s="40"/>
      <c r="D35" s="41"/>
      <c r="E35" s="40"/>
      <c r="F35" s="40"/>
      <c r="G35" s="40"/>
      <c r="H35" s="32"/>
    </row>
    <row r="36" spans="1:13">
      <c r="H36" t="s">
        <v>64</v>
      </c>
    </row>
    <row r="37" spans="1:13">
      <c r="H37" t="s">
        <v>64</v>
      </c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2025-11-11T03:32:04Z</cp:lastPrinted>
  <dcterms:created xsi:type="dcterms:W3CDTF">2021-06-15T08:30:18Z</dcterms:created>
  <dcterms:modified xsi:type="dcterms:W3CDTF">2025-12-08T06:26:47Z</dcterms:modified>
</cp:coreProperties>
</file>