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Nov\"/>
    </mc:Choice>
  </mc:AlternateContent>
  <xr:revisionPtr revIDLastSave="0" documentId="13_ncr:1_{6592F956-F300-4613-B0CB-6C2A11DA8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96" l="1"/>
  <c r="H16" i="2" l="1"/>
  <c r="G35" i="2"/>
  <c r="H26" i="2"/>
  <c r="G33" i="96" l="1"/>
  <c r="G26" i="2"/>
  <c r="H33" i="96" l="1"/>
  <c r="H23" i="96" l="1"/>
  <c r="H32" i="96"/>
  <c r="H30" i="96"/>
  <c r="H28" i="96"/>
  <c r="H26" i="96"/>
  <c r="H22" i="96"/>
  <c r="H20" i="96"/>
  <c r="H18" i="96"/>
  <c r="H12" i="96"/>
  <c r="H10" i="96"/>
  <c r="H31" i="96"/>
  <c r="H29" i="96"/>
  <c r="H27" i="96"/>
  <c r="H21" i="96"/>
  <c r="H19" i="96"/>
  <c r="H17" i="96"/>
  <c r="H11" i="96"/>
  <c r="G24" i="96" l="1"/>
  <c r="G31" i="96"/>
  <c r="G29" i="96"/>
  <c r="G27" i="96"/>
  <c r="G23" i="96"/>
  <c r="G21" i="96"/>
  <c r="G19" i="96"/>
  <c r="G17" i="96"/>
  <c r="G32" i="96"/>
  <c r="G30" i="96"/>
  <c r="G28" i="96"/>
  <c r="G26" i="96"/>
  <c r="G22" i="96"/>
  <c r="G20" i="96"/>
  <c r="G18" i="96"/>
  <c r="G12" i="96"/>
  <c r="G5" i="96"/>
  <c r="G6" i="96"/>
  <c r="G7" i="96"/>
  <c r="G8" i="96"/>
  <c r="G9" i="96"/>
  <c r="G10" i="96"/>
  <c r="G11" i="96"/>
  <c r="H17" i="2" l="1"/>
  <c r="G16" i="2"/>
  <c r="G17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3" i="2" l="1"/>
  <c r="G11" i="2"/>
  <c r="H29" i="2" l="1"/>
  <c r="H13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<sst xmlns="http://schemas.openxmlformats.org/spreadsheetml/2006/main" count="326" uniqueCount="97">
  <si>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</si>
  <si>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</si>
  <si>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</si>
  <si>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</si>
  <si>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</si>
  <si>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</si>
  <si>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</si>
  <si>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</si>
  <si>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</si>
  <si>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</si>
  <si>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</si>
  <si>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</si>
  <si>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</si>
  <si>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</si>
  <si>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</si>
  <si>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</si>
  <si>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</si>
  <si>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</si>
  <si>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</si>
  <si>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</si>
  <si>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</si>
  <si>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</si>
  <si>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</si>
  <si>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</si>
  <si>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</si>
  <si>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</si>
  <si>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</si>
  <si>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</si>
  <si>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</si>
  <si>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</si>
  <si>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</si>
  <si>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</si>
  <si>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</si>
  <si>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</si>
  <si>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</si>
  <si>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</si>
  <si>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</si>
  <si>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</si>
  <si>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</si>
  <si>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</si>
  <si>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</si>
  <si>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</si>
  <si>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</si>
  <si>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</si>
  <si>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</si>
  <si>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</si>
  <si>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</si>
  <si>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</si>
  <si>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</si>
  <si>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</si>
  <si>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</si>
  <si>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</si>
  <si>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</si>
  <si>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</si>
  <si>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</si>
  <si>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</si>
  <si>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</si>
  <si>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</si>
  <si>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</si>
  <si>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</si>
  <si>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</si>
  <si>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</si>
  <si>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</si>
  <si>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</si>
  <si>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</si>
  <si>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</si>
  <si>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</si>
  <si>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</si>
  <si>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</si>
  <si>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</si>
  <si>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</si>
  <si>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</si>
  <si>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</si>
  <si>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</si>
  <si>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</si>
  <si>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</si>
  <si>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</si>
  <si>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</si>
  <si>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</si>
  <si>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</si>
  <si>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</si>
  <si>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</si>
  <si>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</si>
  <si>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</si>
  <si>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</si>
  <si>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</si>
  <si>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</si>
  <si>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</si>
  <si>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</si>
  <si>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</si>
  <si>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</si>
  <si>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Nov.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</si>
  <si>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Nov.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</si>
  <si>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Nov.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</si>
  <si>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 xml:space="preserve"> week of Nov. 2025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</si>
  <si>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Nov.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</si>
  <si>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Nov.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</si>
</sst>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4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9" fillId="2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2" fontId="34" fillId="2" borderId="2" xfId="0" applyNumberFormat="1" applyFont="1" applyFill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2" fontId="34" fillId="7" borderId="2" xfId="0" applyNumberFormat="1" applyFont="1" applyFill="1" applyBorder="1"/>
    <xf numFmtId="2" fontId="0" fillId="0" borderId="2" xfId="0" applyNumberFormat="1" applyFont="1" applyBorder="1"/>
    <xf numFmtId="2" fontId="36" fillId="4" borderId="2" xfId="0" applyNumberFormat="1" applyFont="1" applyFill="1" applyBorder="1"/>
    <xf numFmtId="2" fontId="36" fillId="7" borderId="2" xfId="0" applyNumberFormat="1" applyFont="1" applyFill="1" applyBorder="1"/>
    <xf numFmtId="2" fontId="36" fillId="2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  <xf numFmtId="2" fontId="20" fillId="0" borderId="2" xfId="0" applyNumberFormat="1" applyFont="1" applyBorder="1"/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B21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8" t="s">
        <v>63</v>
      </c>
      <c r="B1" s="69"/>
      <c r="C1" s="69"/>
      <c r="D1" s="69"/>
      <c r="E1" s="69"/>
      <c r="F1" s="69"/>
      <c r="G1" s="70"/>
      <c r="H1" s="70"/>
    </row>
    <row r="2" spans="1:17" ht="67.5" customHeight="1">
      <c r="A2" s="71" t="s">
        <v>1</v>
      </c>
      <c r="B2" s="71"/>
      <c r="C2" s="71"/>
      <c r="D2" s="43">
        <v>2024</v>
      </c>
      <c r="E2" s="74">
        <v>2025</v>
      </c>
      <c r="F2" s="75"/>
      <c r="G2" s="72" t="s">
        <v>94</v>
      </c>
      <c r="H2" s="72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3" t="s">
        <v>2</v>
      </c>
      <c r="B3" s="73"/>
      <c r="C3" s="17" t="s">
        <v>3</v>
      </c>
      <c r="D3" s="57" t="s">
        <v>93</v>
      </c>
      <c r="E3" s="57" t="s">
        <v>92</v>
      </c>
      <c r="F3" s="57" t="s">
        <v>93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2">
        <v>1850</v>
      </c>
      <c r="E4" s="77">
        <v>1771.4285714285713</v>
      </c>
      <c r="F4" s="38">
        <v>1725</v>
      </c>
      <c r="G4" s="15">
        <f t="shared" ref="G4:G35" si="0">+(F4-E4)/E4</f>
        <v>-2.6209677419354784E-2</v>
      </c>
      <c r="H4" s="4">
        <f t="shared" ref="H4:H35" si="1">+((F4-D4)/D4)</f>
        <v>-6.7567567567567571E-2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7">
        <v>1050</v>
      </c>
      <c r="E5" s="47">
        <v>1016.6666666666666</v>
      </c>
      <c r="F5" s="76">
        <v>1185.7142857142858</v>
      </c>
      <c r="G5" s="16">
        <f t="shared" si="0"/>
        <v>0.16627634660421556</v>
      </c>
      <c r="H5" s="10">
        <f t="shared" si="1"/>
        <v>0.12925170068027217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2">
        <v>1200</v>
      </c>
      <c r="E6" s="78">
        <v>1225</v>
      </c>
      <c r="F6" s="45">
        <v>1316.6666666666667</v>
      </c>
      <c r="G6" s="18">
        <f t="shared" si="0"/>
        <v>7.4829931972789171E-2</v>
      </c>
      <c r="H6" s="4">
        <f t="shared" si="1"/>
        <v>9.7222222222222279E-2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3">
        <v>780</v>
      </c>
      <c r="E7" s="79">
        <v>900</v>
      </c>
      <c r="F7" s="46">
        <v>950</v>
      </c>
      <c r="G7" s="16">
        <f t="shared" si="0"/>
        <v>5.5555555555555552E-2</v>
      </c>
      <c r="H7" s="10">
        <f t="shared" si="1"/>
        <v>0.21794871794871795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2">
        <v>1766.6666666666667</v>
      </c>
      <c r="E8" s="77">
        <v>1800</v>
      </c>
      <c r="F8" s="38">
        <v>1841.67</v>
      </c>
      <c r="G8" s="15">
        <f t="shared" si="0"/>
        <v>2.3150000000000042E-2</v>
      </c>
      <c r="H8" s="4">
        <f t="shared" si="1"/>
        <v>4.2454716981132075E-2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3">
        <v>758.33333333333337</v>
      </c>
      <c r="E9" s="79">
        <v>830</v>
      </c>
      <c r="F9" s="46">
        <v>803.57</v>
      </c>
      <c r="G9" s="16">
        <f t="shared" si="0"/>
        <v>-3.1843373493975841E-2</v>
      </c>
      <c r="H9" s="10">
        <f t="shared" si="1"/>
        <v>5.9652747252747267E-2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2">
        <v>1358.3333333333333</v>
      </c>
      <c r="E10" s="77">
        <v>1392.8571428571429</v>
      </c>
      <c r="F10" s="38">
        <v>1428.57</v>
      </c>
      <c r="G10" s="15">
        <f t="shared" si="0"/>
        <v>2.563999999999993E-2</v>
      </c>
      <c r="H10" s="4">
        <f t="shared" si="1"/>
        <v>5.1707975460122714E-2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3">
        <v>345</v>
      </c>
      <c r="E11" s="79">
        <v>303.57142857142856</v>
      </c>
      <c r="F11" s="46">
        <v>308.33</v>
      </c>
      <c r="G11" s="16">
        <f t="shared" si="0"/>
        <v>1.5675294117647062E-2</v>
      </c>
      <c r="H11" s="10">
        <f t="shared" si="1"/>
        <v>-0.10628985507246382</v>
      </c>
      <c r="K11" t="s">
        <v>64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2">
        <v>990</v>
      </c>
      <c r="E12" s="80">
        <v>1028.5714285714287</v>
      </c>
      <c r="F12" s="56">
        <v>1162.5</v>
      </c>
      <c r="G12" s="18">
        <f t="shared" si="0"/>
        <v>0.13020833333333323</v>
      </c>
      <c r="H12" s="4">
        <f t="shared" si="1"/>
        <v>0.17424242424242425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3">
        <v>933.33</v>
      </c>
      <c r="E13" s="79">
        <v>640</v>
      </c>
      <c r="F13" s="46">
        <v>741.67</v>
      </c>
      <c r="G13" s="16">
        <f t="shared" si="0"/>
        <v>0.15885937499999994</v>
      </c>
      <c r="H13" s="10">
        <f t="shared" si="1"/>
        <v>-0.20535073339547649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2">
        <v>658.33333333333337</v>
      </c>
      <c r="E14" s="77">
        <v>675</v>
      </c>
      <c r="F14" s="38">
        <v>612.5</v>
      </c>
      <c r="G14" s="15">
        <f t="shared" si="0"/>
        <v>-9.2592592592592587E-2</v>
      </c>
      <c r="H14" s="4">
        <f t="shared" si="1"/>
        <v>-6.9620253164557014E-2</v>
      </c>
    </row>
    <row r="15" spans="1:17" ht="15.75">
      <c r="A15" s="1">
        <v>12</v>
      </c>
      <c r="B15" s="12" t="s">
        <v>26</v>
      </c>
      <c r="C15" s="13" t="s">
        <v>27</v>
      </c>
      <c r="D15" s="53">
        <v>225</v>
      </c>
      <c r="E15" s="79">
        <v>270.83333333333331</v>
      </c>
      <c r="F15" s="46">
        <v>241.67</v>
      </c>
      <c r="G15" s="16">
        <f t="shared" si="0"/>
        <v>-0.10767999999999998</v>
      </c>
      <c r="H15" s="10">
        <f t="shared" si="1"/>
        <v>7.4088888888888829E-2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2">
        <v>350</v>
      </c>
      <c r="E16" s="77">
        <v>345.83333333333331</v>
      </c>
      <c r="F16" s="38">
        <v>300</v>
      </c>
      <c r="G16" s="15">
        <f t="shared" si="0"/>
        <v>-0.13253012048192767</v>
      </c>
      <c r="H16" s="4">
        <f t="shared" si="1"/>
        <v>-0.14285714285714285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3">
        <v>293.75</v>
      </c>
      <c r="E17" s="81">
        <v>300</v>
      </c>
      <c r="F17" s="39">
        <v>350</v>
      </c>
      <c r="G17" s="16">
        <f t="shared" si="0"/>
        <v>0.16666666666666666</v>
      </c>
      <c r="H17" s="10">
        <f t="shared" si="1"/>
        <v>0.19148936170212766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2">
        <v>1600</v>
      </c>
      <c r="E18" s="77">
        <v>1721.4285714285713</v>
      </c>
      <c r="F18" s="38">
        <v>1700</v>
      </c>
      <c r="G18" s="15">
        <f t="shared" si="0"/>
        <v>-1.2448132780082931E-2</v>
      </c>
      <c r="H18" s="4">
        <f t="shared" si="1"/>
        <v>6.25E-2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3">
        <v>2183.3333333333335</v>
      </c>
      <c r="E19" s="81">
        <v>2142.8571428571427</v>
      </c>
      <c r="F19" s="39">
        <v>2214.29</v>
      </c>
      <c r="G19" s="16">
        <f t="shared" si="0"/>
        <v>3.3335333333333411E-2</v>
      </c>
      <c r="H19" s="10">
        <f>+((F19-D19)/D19)</f>
        <v>1.4178625954198385E-2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2">
        <v>683.33333333333337</v>
      </c>
      <c r="E20" s="77">
        <v>708.33333333333337</v>
      </c>
      <c r="F20" s="38">
        <v>733.33</v>
      </c>
      <c r="G20" s="15">
        <f t="shared" si="0"/>
        <v>3.5289411764705882E-2</v>
      </c>
      <c r="H20" s="4">
        <f t="shared" si="1"/>
        <v>7.3165853658536589E-2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3">
        <v>770</v>
      </c>
      <c r="E21" s="81">
        <v>971.42857142857144</v>
      </c>
      <c r="F21" s="39">
        <v>957.14</v>
      </c>
      <c r="G21" s="16">
        <f t="shared" ref="G21" si="2">+(F21-E21)/E21</f>
        <v>-1.4708823529411795E-2</v>
      </c>
      <c r="H21" s="10">
        <f>+((F21-D21)/D21)</f>
        <v>0.24303896103896103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2">
        <v>1160</v>
      </c>
      <c r="E22" s="77">
        <v>1271.4285714285713</v>
      </c>
      <c r="F22" s="38">
        <v>1320</v>
      </c>
      <c r="G22" s="15">
        <f t="shared" si="0"/>
        <v>3.8202247191011313E-2</v>
      </c>
      <c r="H22" s="4">
        <f t="shared" si="1"/>
        <v>0.13793103448275862</v>
      </c>
    </row>
    <row r="23" spans="1:17" ht="15.75">
      <c r="A23" s="11">
        <v>20</v>
      </c>
      <c r="B23" s="12" t="s">
        <v>41</v>
      </c>
      <c r="C23" s="14" t="s">
        <v>42</v>
      </c>
      <c r="D23" s="53">
        <v>600</v>
      </c>
      <c r="E23" s="81">
        <v>516.66666666666663</v>
      </c>
      <c r="F23" s="39">
        <v>500</v>
      </c>
      <c r="G23" s="16">
        <f t="shared" si="0"/>
        <v>-3.2258064516128962E-2</v>
      </c>
      <c r="H23" s="10">
        <f t="shared" si="1"/>
        <v>-0.16666666666666666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2">
        <v>760</v>
      </c>
      <c r="E24" s="77">
        <v>960</v>
      </c>
      <c r="F24" s="38">
        <v>925</v>
      </c>
      <c r="G24" s="15">
        <f t="shared" si="0"/>
        <v>-3.6458333333333336E-2</v>
      </c>
      <c r="H24" s="4">
        <f t="shared" si="1"/>
        <v>0.21710526315789475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3">
        <v>783.33333333333337</v>
      </c>
      <c r="E25" s="79">
        <v>817.85714285714289</v>
      </c>
      <c r="F25" s="46">
        <v>850</v>
      </c>
      <c r="G25" s="16">
        <f t="shared" si="0"/>
        <v>3.9301310043668082E-2</v>
      </c>
      <c r="H25" s="10">
        <f t="shared" si="1"/>
        <v>8.5106382978723347E-2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2">
        <v>1340</v>
      </c>
      <c r="E26" s="77">
        <v>1400</v>
      </c>
      <c r="F26" s="38">
        <v>1800</v>
      </c>
      <c r="G26" s="15">
        <f t="shared" si="0"/>
        <v>0.2857142857142857</v>
      </c>
      <c r="H26" s="4">
        <f t="shared" si="1"/>
        <v>0.34328358208955223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3">
        <v>1141.6666666666667</v>
      </c>
      <c r="E27" s="81">
        <v>1175</v>
      </c>
      <c r="F27" s="39">
        <v>1200</v>
      </c>
      <c r="G27" s="16">
        <f t="shared" si="0"/>
        <v>2.1276595744680851E-2</v>
      </c>
      <c r="H27" s="10">
        <f t="shared" si="1"/>
        <v>5.1094890510948836E-2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2">
        <v>620.83333333333337</v>
      </c>
      <c r="E28" s="77">
        <v>721.42857142857144</v>
      </c>
      <c r="F28" s="38">
        <v>753.57142857142856</v>
      </c>
      <c r="G28" s="15">
        <f t="shared" si="0"/>
        <v>4.4554455445544511E-2</v>
      </c>
      <c r="H28" s="4">
        <f t="shared" si="1"/>
        <v>0.21380632790028753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3">
        <v>525</v>
      </c>
      <c r="E29" s="81">
        <v>575</v>
      </c>
      <c r="F29" s="39">
        <v>616.66666666666663</v>
      </c>
      <c r="G29" s="16">
        <f t="shared" si="0"/>
        <v>7.2463768115941962E-2</v>
      </c>
      <c r="H29" s="10">
        <f t="shared" si="1"/>
        <v>0.17460317460317454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2">
        <v>566.66666666666663</v>
      </c>
      <c r="E30" s="77">
        <v>578.57142857142856</v>
      </c>
      <c r="F30" s="38">
        <v>671.43</v>
      </c>
      <c r="G30" s="15">
        <f t="shared" si="0"/>
        <v>0.16049629629629625</v>
      </c>
      <c r="H30" s="4">
        <f t="shared" si="1"/>
        <v>0.18487647058823528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3">
        <v>600</v>
      </c>
      <c r="E31" s="81">
        <v>707.14</v>
      </c>
      <c r="F31" s="39">
        <v>820</v>
      </c>
      <c r="G31" s="16">
        <f t="shared" si="0"/>
        <v>0.15960064485109032</v>
      </c>
      <c r="H31" s="10">
        <f t="shared" si="1"/>
        <v>0.36666666666666664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2">
        <v>230</v>
      </c>
      <c r="E32" s="77">
        <v>179.16666666666666</v>
      </c>
      <c r="F32" s="38">
        <v>207.5</v>
      </c>
      <c r="G32" s="15">
        <f t="shared" si="0"/>
        <v>0.15813953488372098</v>
      </c>
      <c r="H32" s="4">
        <f t="shared" si="1"/>
        <v>-9.7826086956521743E-2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3">
        <v>1450</v>
      </c>
      <c r="E33" s="81">
        <v>1785.7142857142858</v>
      </c>
      <c r="F33" s="39">
        <v>1671.43</v>
      </c>
      <c r="G33" s="16">
        <f t="shared" si="0"/>
        <v>-6.3999199999999992E-2</v>
      </c>
      <c r="H33" s="10">
        <f t="shared" si="1"/>
        <v>0.15271034482758625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2">
        <v>1933.3333333333333</v>
      </c>
      <c r="E34" s="58">
        <v>2092.8571428571427</v>
      </c>
      <c r="F34" s="58">
        <v>2300</v>
      </c>
      <c r="G34" s="18">
        <f t="shared" si="0"/>
        <v>9.8976109215017163E-2</v>
      </c>
      <c r="H34" s="48">
        <f t="shared" si="1"/>
        <v>0.18965517241379315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3"/>
      <c r="E35" s="81">
        <v>450</v>
      </c>
      <c r="F35" s="39">
        <v>450</v>
      </c>
      <c r="G35" s="16">
        <f t="shared" si="0"/>
        <v>0</v>
      </c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2"/>
      <c r="F36" s="42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opLeftCell="A2" workbookViewId="0">
      <selection activeCell="H25" sqref="H25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59" t="s">
        <v>0</v>
      </c>
      <c r="B1" s="60"/>
      <c r="C1" s="60"/>
      <c r="D1" s="60"/>
      <c r="E1" s="60"/>
      <c r="F1" s="60"/>
      <c r="G1" s="60"/>
      <c r="H1" s="60"/>
    </row>
    <row r="2" spans="1:15" ht="57" customHeight="1">
      <c r="A2" s="61" t="s">
        <v>1</v>
      </c>
      <c r="B2" s="62"/>
      <c r="C2" s="63"/>
      <c r="D2" s="49">
        <v>2024</v>
      </c>
      <c r="E2" s="67">
        <v>2025</v>
      </c>
      <c r="F2" s="67"/>
      <c r="G2" s="64" t="s">
        <v>96</v>
      </c>
      <c r="H2" s="64"/>
      <c r="I2" t="s">
        <v>64</v>
      </c>
      <c r="M2" t="s">
        <v>64</v>
      </c>
    </row>
    <row r="3" spans="1:15" ht="32.25">
      <c r="A3" s="65" t="s">
        <v>2</v>
      </c>
      <c r="B3" s="66"/>
      <c r="C3" s="25" t="s">
        <v>3</v>
      </c>
      <c r="D3" s="54" t="s">
        <v>95</v>
      </c>
      <c r="E3" s="54" t="s">
        <v>91</v>
      </c>
      <c r="F3" s="54" t="s">
        <v>95</v>
      </c>
      <c r="G3" s="50" t="s">
        <v>4</v>
      </c>
      <c r="H3" s="50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3590</v>
      </c>
      <c r="E4" s="33">
        <v>3570</v>
      </c>
      <c r="F4" s="31">
        <v>3420</v>
      </c>
      <c r="G4" s="35">
        <f t="shared" ref="G4:G11" si="0">(F4-E4)/E4</f>
        <v>-4.2016806722689079E-2</v>
      </c>
      <c r="H4" s="35">
        <f t="shared" ref="H4:H11" si="1">+(F4-D4)/D4</f>
        <v>-4.7353760445682451E-2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2426.67</v>
      </c>
      <c r="E5" s="34">
        <v>2336</v>
      </c>
      <c r="F5" s="36">
        <v>2590</v>
      </c>
      <c r="G5" s="37">
        <f t="shared" si="0"/>
        <v>0.10873287671232877</v>
      </c>
      <c r="H5" s="37">
        <f t="shared" si="1"/>
        <v>6.7306226227711194E-2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2240</v>
      </c>
      <c r="E6" s="33">
        <v>2340</v>
      </c>
      <c r="F6" s="31">
        <v>2340</v>
      </c>
      <c r="G6" s="35">
        <f t="shared" si="0"/>
        <v>0</v>
      </c>
      <c r="H6" s="35">
        <f t="shared" si="1"/>
        <v>4.4642857142857144E-2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2910</v>
      </c>
      <c r="E7" s="34">
        <v>2963.33</v>
      </c>
      <c r="F7" s="36">
        <v>3030</v>
      </c>
      <c r="G7" s="37">
        <f t="shared" si="0"/>
        <v>2.2498338018378E-2</v>
      </c>
      <c r="H7" s="37">
        <f t="shared" si="1"/>
        <v>4.1237113402061855E-2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1166.67</v>
      </c>
      <c r="E8" s="33">
        <v>1700</v>
      </c>
      <c r="F8" s="31">
        <v>1726.67</v>
      </c>
      <c r="G8" s="35">
        <f t="shared" si="0"/>
        <v>1.568823529411769E-2</v>
      </c>
      <c r="H8" s="35">
        <f t="shared" si="1"/>
        <v>0.47999862857534692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2426</v>
      </c>
      <c r="E9" s="34">
        <v>2576</v>
      </c>
      <c r="F9" s="36">
        <v>2646</v>
      </c>
      <c r="G9" s="37">
        <f t="shared" si="0"/>
        <v>2.717391304347826E-2</v>
      </c>
      <c r="H9" s="37">
        <f t="shared" si="1"/>
        <v>9.0684253915910965E-2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592.5</v>
      </c>
      <c r="E10" s="33">
        <v>585</v>
      </c>
      <c r="F10" s="31">
        <v>693.33</v>
      </c>
      <c r="G10" s="35">
        <f>(F10-E10)/E10</f>
        <v>0.18517948717948726</v>
      </c>
      <c r="H10" s="35">
        <f>+(F10-D10)/D10</f>
        <v>0.1701772151898735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1870</v>
      </c>
      <c r="E11" s="34">
        <v>2090</v>
      </c>
      <c r="F11" s="36">
        <v>2140</v>
      </c>
      <c r="G11" s="37">
        <f t="shared" si="0"/>
        <v>2.3923444976076555E-2</v>
      </c>
      <c r="H11" s="37">
        <f t="shared" si="1"/>
        <v>0.14438502673796791</v>
      </c>
    </row>
    <row r="12" spans="1:15" ht="15.75">
      <c r="A12" s="22">
        <v>9</v>
      </c>
      <c r="B12" s="24" t="s">
        <v>22</v>
      </c>
      <c r="C12" s="23" t="s">
        <v>23</v>
      </c>
      <c r="D12" s="33">
        <v>1113.33</v>
      </c>
      <c r="E12" s="82">
        <v>904</v>
      </c>
      <c r="F12" s="51">
        <v>1112</v>
      </c>
      <c r="G12" s="35">
        <f>(F12-E12)/E12</f>
        <v>0.23008849557522124</v>
      </c>
      <c r="H12" s="35">
        <f>+(F12-D12)/D12</f>
        <v>-1.1946143551327345E-3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1085</v>
      </c>
      <c r="E13" s="34"/>
      <c r="F13" s="36">
        <v>906.67</v>
      </c>
      <c r="G13" s="37"/>
      <c r="H13" s="37">
        <f>+(F13-D13)/D13</f>
        <v>-0.16435944700460833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490</v>
      </c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680</v>
      </c>
      <c r="E15" s="34">
        <v>590</v>
      </c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580</v>
      </c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1980</v>
      </c>
      <c r="E17" s="34">
        <v>2148</v>
      </c>
      <c r="F17" s="36">
        <v>2108</v>
      </c>
      <c r="G17" s="37">
        <f t="shared" ref="G17:G24" si="2">(F17-E17)/E17</f>
        <v>-1.86219739292365E-2</v>
      </c>
      <c r="H17" s="37">
        <f t="shared" ref="H17" si="3">+(F17-D17)/D17</f>
        <v>6.4646464646464646E-2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3593.33</v>
      </c>
      <c r="E18" s="33">
        <v>3530</v>
      </c>
      <c r="F18" s="31">
        <v>3640</v>
      </c>
      <c r="G18" s="35">
        <f t="shared" si="2"/>
        <v>3.1161473087818695E-2</v>
      </c>
      <c r="H18" s="35">
        <f>+(F18-D18)/D18</f>
        <v>1.2987952678991374E-2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1010</v>
      </c>
      <c r="E19" s="34">
        <v>1130</v>
      </c>
      <c r="F19" s="36">
        <v>1150</v>
      </c>
      <c r="G19" s="37">
        <f t="shared" si="2"/>
        <v>1.7699115044247787E-2</v>
      </c>
      <c r="H19" s="37">
        <f t="shared" ref="H19" si="4">+(F19-D19)/D19</f>
        <v>0.13861386138613863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1020</v>
      </c>
      <c r="E20" s="33">
        <v>1195</v>
      </c>
      <c r="F20" s="31">
        <v>1286.67</v>
      </c>
      <c r="G20" s="35">
        <f t="shared" si="2"/>
        <v>7.6711297071129766E-2</v>
      </c>
      <c r="H20" s="35">
        <f>+(F20-D20)/D20</f>
        <v>0.26144117647058829</v>
      </c>
      <c r="J20" s="44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1860</v>
      </c>
      <c r="E21" s="34">
        <v>1950</v>
      </c>
      <c r="F21" s="36">
        <v>1990</v>
      </c>
      <c r="G21" s="37">
        <f t="shared" si="2"/>
        <v>2.0512820512820513E-2</v>
      </c>
      <c r="H21" s="37">
        <f t="shared" ref="H21" si="5">+(F21-D21)/D21</f>
        <v>6.9892473118279563E-2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980</v>
      </c>
      <c r="E22" s="33">
        <v>913.33</v>
      </c>
      <c r="F22" s="31">
        <v>895</v>
      </c>
      <c r="G22" s="35">
        <f t="shared" si="2"/>
        <v>-2.0069416311738409E-2</v>
      </c>
      <c r="H22" s="35">
        <f>+(F22-D22)/D22</f>
        <v>-8.673469387755102E-2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1073.33</v>
      </c>
      <c r="E23" s="34">
        <v>1340</v>
      </c>
      <c r="F23" s="36">
        <v>1220</v>
      </c>
      <c r="G23" s="37">
        <f t="shared" si="2"/>
        <v>-8.9552238805970144E-2</v>
      </c>
      <c r="H23" s="37">
        <f>+(F23-D23)/D23</f>
        <v>0.13664949270028798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1040</v>
      </c>
      <c r="E24" s="33">
        <v>1040</v>
      </c>
      <c r="F24" s="31">
        <v>1193.33</v>
      </c>
      <c r="G24" s="35">
        <f t="shared" si="2"/>
        <v>0.14743269230769224</v>
      </c>
      <c r="H24" s="35">
        <f t="shared" ref="H24" si="6">+(F22-D24)/D24</f>
        <v>-0.13942307692307693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1755</v>
      </c>
      <c r="E25" s="34">
        <v>1700</v>
      </c>
      <c r="F25" s="36"/>
      <c r="G25" s="37"/>
      <c r="H25" s="37"/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1915</v>
      </c>
      <c r="E26" s="33">
        <v>2490</v>
      </c>
      <c r="F26" s="31">
        <v>2465</v>
      </c>
      <c r="G26" s="35">
        <f t="shared" ref="G26:G33" si="7">(F26-E26)/E26</f>
        <v>-1.0040160642570281E-2</v>
      </c>
      <c r="H26" s="35">
        <f>+(F26-D26)/D26</f>
        <v>0.28720626631853785</v>
      </c>
    </row>
    <row r="27" spans="1:14" ht="15.75">
      <c r="A27" s="19">
        <v>24</v>
      </c>
      <c r="B27" s="20" t="s">
        <v>50</v>
      </c>
      <c r="C27" s="21" t="s">
        <v>51</v>
      </c>
      <c r="D27" s="34">
        <v>820</v>
      </c>
      <c r="E27" s="34">
        <v>925</v>
      </c>
      <c r="F27" s="36">
        <v>926.67</v>
      </c>
      <c r="G27" s="37">
        <f t="shared" si="7"/>
        <v>1.8054054054053611E-3</v>
      </c>
      <c r="H27" s="37">
        <f t="shared" ref="H27" si="8">+(F27-D27)/D27</f>
        <v>0.13008536585365849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895</v>
      </c>
      <c r="E28" s="33">
        <v>908</v>
      </c>
      <c r="F28" s="31">
        <v>945</v>
      </c>
      <c r="G28" s="35">
        <f t="shared" si="7"/>
        <v>4.0748898678414094E-2</v>
      </c>
      <c r="H28" s="35">
        <f>+(F28-D28)/D28</f>
        <v>5.5865921787709494E-2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946.66</v>
      </c>
      <c r="E29" s="34">
        <v>953.33</v>
      </c>
      <c r="F29" s="36">
        <v>1060</v>
      </c>
      <c r="G29" s="37">
        <f t="shared" si="7"/>
        <v>0.11189199962237625</v>
      </c>
      <c r="H29" s="37">
        <f t="shared" ref="H29" si="9">+(F29-D29)/D29</f>
        <v>0.11972619525489619</v>
      </c>
    </row>
    <row r="30" spans="1:14" ht="15.75">
      <c r="A30" s="22">
        <v>27</v>
      </c>
      <c r="B30" s="24" t="s">
        <v>56</v>
      </c>
      <c r="C30" s="23" t="s">
        <v>57</v>
      </c>
      <c r="D30" s="33">
        <v>340</v>
      </c>
      <c r="E30" s="33">
        <v>335</v>
      </c>
      <c r="F30" s="31">
        <v>346.67</v>
      </c>
      <c r="G30" s="35">
        <f t="shared" si="7"/>
        <v>3.4835820895522437E-2</v>
      </c>
      <c r="H30" s="35">
        <f>+(F30-D30)/D30</f>
        <v>1.9617647058823576E-2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1966.67</v>
      </c>
      <c r="E31" s="34">
        <v>2300</v>
      </c>
      <c r="F31" s="36">
        <v>2240</v>
      </c>
      <c r="G31" s="37">
        <f t="shared" si="7"/>
        <v>-2.6086956521739129E-2</v>
      </c>
      <c r="H31" s="37">
        <f t="shared" ref="H31:H33" si="10">+(F31-D31)/D31</f>
        <v>0.13898112037098237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2486.67</v>
      </c>
      <c r="E32" s="83">
        <v>3090</v>
      </c>
      <c r="F32" s="55">
        <v>3110</v>
      </c>
      <c r="G32" s="35">
        <f t="shared" si="7"/>
        <v>6.4724919093851136E-3</v>
      </c>
      <c r="H32" s="35">
        <f>+(F32-D32)/D32</f>
        <v>0.25066856478744665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960</v>
      </c>
      <c r="E33" s="34">
        <v>980</v>
      </c>
      <c r="F33" s="36">
        <v>960</v>
      </c>
      <c r="G33" s="37">
        <f t="shared" si="7"/>
        <v>-2.0408163265306121E-2</v>
      </c>
      <c r="H33" s="37">
        <f t="shared" si="10"/>
        <v>0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2025-11-11T03:32:04Z</cp:lastPrinted>
  <dcterms:created xsi:type="dcterms:W3CDTF">2021-06-15T08:30:18Z</dcterms:created>
  <dcterms:modified xsi:type="dcterms:W3CDTF">2025-11-26T12:01:03Z</dcterms:modified>
</cp:coreProperties>
</file>